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codeName="ThisWorkbook"/>
  <mc:AlternateContent xmlns:mc="http://schemas.openxmlformats.org/markup-compatibility/2006">
    <mc:Choice Requires="x15">
      <x15ac:absPath xmlns:x15ac="http://schemas.microsoft.com/office/spreadsheetml/2010/11/ac" url="C:\Users\19090\Desktop\HP公表用事業別統計\46 法適 集計\06_病院\"/>
    </mc:Choice>
  </mc:AlternateContent>
  <xr:revisionPtr revIDLastSave="0" documentId="13_ncr:1_{A6222A7F-9CE1-483D-8ED2-F1A54E377BEB}" xr6:coauthVersionLast="45" xr6:coauthVersionMax="45" xr10:uidLastSave="{00000000-0000-0000-0000-000000000000}"/>
  <bookViews>
    <workbookView xWindow="-120" yWindow="-120" windowWidth="29040" windowHeight="15840" tabRatio="837" xr2:uid="{00000000-000D-0000-FFFF-FFFF00000000}"/>
  </bookViews>
  <sheets>
    <sheet name="09表(その１）" sheetId="1" r:id="rId1"/>
    <sheet name="09表 (その２)" sheetId="4" r:id="rId2"/>
    <sheet name="20表" sheetId="2" r:id="rId3"/>
    <sheet name="21表" sheetId="3" r:id="rId4"/>
    <sheet name="22表" sheetId="13" r:id="rId5"/>
    <sheet name="23表" sheetId="5" r:id="rId6"/>
    <sheet name="23表の２" sheetId="25" r:id="rId7"/>
    <sheet name="24表" sheetId="6" r:id="rId8"/>
    <sheet name="25表" sheetId="7" r:id="rId9"/>
    <sheet name="27表の1" sheetId="8" r:id="rId10"/>
    <sheet name="27表の2" sheetId="9" r:id="rId11"/>
    <sheet name="28表" sheetId="10" r:id="rId12"/>
    <sheet name="31表" sheetId="11" r:id="rId13"/>
    <sheet name="40表" sheetId="12" r:id="rId14"/>
  </sheets>
  <definedNames>
    <definedName name="_xlnm.Print_Area" localSheetId="1">'09表 (その２)'!$A$1:$Z$61</definedName>
    <definedName name="_xlnm.Print_Area" localSheetId="0">'09表(その１）'!$A$1:$Z$51</definedName>
    <definedName name="_xlnm.Print_Area" localSheetId="2">'20表'!$A$1:$Z$111</definedName>
    <definedName name="_xlnm.Print_Area" localSheetId="3">'21表'!$A$1:$W$80</definedName>
    <definedName name="_xlnm.Print_Area" localSheetId="4">'22表'!$A$1:$T$122</definedName>
    <definedName name="_xlnm.Print_Area" localSheetId="5">'23表'!$A$1:$Y$69</definedName>
    <definedName name="_xlnm.Print_Area" localSheetId="6">'23表の２'!$A$1:$Z$44</definedName>
    <definedName name="_xlnm.Print_Area" localSheetId="7">'24表'!$A$1:$M$41</definedName>
    <definedName name="_xlnm.Print_Area" localSheetId="8">'25表'!$A$1:$W$87</definedName>
    <definedName name="_xlnm.Print_Area" localSheetId="9">'27表の1'!$A$1:$Y$71</definedName>
    <definedName name="_xlnm.Print_Area" localSheetId="10">'27表の2'!$A$1:$W$53</definedName>
    <definedName name="_xlnm.Print_Area" localSheetId="11">'28表'!$A$1:$X$59</definedName>
    <definedName name="_xlnm.Print_Area" localSheetId="12">'31表'!$A$1:$Y$111</definedName>
    <definedName name="_xlnm.Print_Area" localSheetId="13">'40表'!$A$1:$Z$125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U99" i="8" l="1"/>
  <c r="T99" i="8"/>
  <c r="S99" i="8"/>
  <c r="R99" i="8"/>
  <c r="O99" i="8"/>
  <c r="N99" i="8"/>
  <c r="M99" i="8"/>
  <c r="L99" i="8"/>
  <c r="K99" i="8"/>
  <c r="J99" i="8"/>
  <c r="U98" i="8"/>
  <c r="T98" i="8"/>
  <c r="S98" i="8"/>
  <c r="R98" i="8"/>
  <c r="O98" i="8"/>
  <c r="N98" i="8"/>
  <c r="M98" i="8"/>
  <c r="L98" i="8"/>
  <c r="K98" i="8"/>
  <c r="J98" i="8"/>
  <c r="U97" i="8"/>
  <c r="T97" i="8"/>
  <c r="S97" i="8"/>
  <c r="R97" i="8"/>
  <c r="O97" i="8"/>
  <c r="N97" i="8"/>
  <c r="M97" i="8"/>
  <c r="L97" i="8"/>
  <c r="K97" i="8"/>
  <c r="J97" i="8"/>
  <c r="I99" i="8"/>
  <c r="I97" i="8"/>
  <c r="I98" i="8"/>
  <c r="U109" i="8" l="1"/>
  <c r="T109" i="8"/>
  <c r="S109" i="8"/>
  <c r="R109" i="8"/>
  <c r="O109" i="8"/>
  <c r="N109" i="8"/>
  <c r="M109" i="8"/>
  <c r="L109" i="8"/>
  <c r="K109" i="8"/>
  <c r="J109" i="8"/>
  <c r="U108" i="8"/>
  <c r="T108" i="8"/>
  <c r="S108" i="8"/>
  <c r="R108" i="8"/>
  <c r="O108" i="8"/>
  <c r="N108" i="8"/>
  <c r="M108" i="8"/>
  <c r="L108" i="8"/>
  <c r="K108" i="8"/>
  <c r="J108" i="8"/>
  <c r="I108" i="8"/>
  <c r="I109" i="8"/>
  <c r="X124" i="12" l="1"/>
  <c r="W124" i="12"/>
  <c r="X123" i="12"/>
  <c r="W123" i="12"/>
  <c r="X122" i="12"/>
  <c r="W122" i="12"/>
  <c r="X121" i="12"/>
  <c r="W121" i="12"/>
  <c r="X120" i="12"/>
  <c r="W120" i="12"/>
  <c r="X119" i="12"/>
  <c r="W119" i="12"/>
  <c r="X118" i="12"/>
  <c r="W118" i="12"/>
  <c r="X117" i="12"/>
  <c r="W117" i="12"/>
  <c r="X116" i="12"/>
  <c r="W116" i="12"/>
  <c r="X115" i="12"/>
  <c r="W115" i="12"/>
  <c r="X114" i="12"/>
  <c r="W114" i="12"/>
  <c r="X113" i="12"/>
  <c r="W113" i="12"/>
  <c r="X112" i="12"/>
  <c r="W112" i="12"/>
  <c r="X111" i="12"/>
  <c r="W111" i="12"/>
  <c r="X110" i="12"/>
  <c r="W110" i="12"/>
  <c r="X109" i="12"/>
  <c r="W109" i="12"/>
  <c r="X108" i="12"/>
  <c r="W108" i="12"/>
  <c r="X107" i="12"/>
  <c r="W107" i="12"/>
  <c r="X106" i="12"/>
  <c r="W106" i="12"/>
  <c r="X105" i="12"/>
  <c r="W105" i="12"/>
  <c r="X104" i="12"/>
  <c r="W104" i="12"/>
  <c r="X103" i="12"/>
  <c r="W103" i="12"/>
  <c r="X102" i="12"/>
  <c r="W102" i="12"/>
  <c r="X101" i="12"/>
  <c r="W101" i="12"/>
  <c r="X100" i="12"/>
  <c r="W100" i="12"/>
  <c r="X99" i="12"/>
  <c r="W99" i="12"/>
  <c r="X98" i="12"/>
  <c r="W98" i="12"/>
  <c r="X97" i="12"/>
  <c r="W97" i="12"/>
  <c r="X96" i="12"/>
  <c r="W96" i="12"/>
  <c r="X95" i="12"/>
  <c r="W95" i="12"/>
  <c r="X94" i="12"/>
  <c r="W94" i="12"/>
  <c r="X93" i="12"/>
  <c r="W93" i="12"/>
  <c r="X92" i="12"/>
  <c r="W92" i="12"/>
  <c r="X91" i="12"/>
  <c r="W91" i="12"/>
  <c r="X90" i="12"/>
  <c r="W90" i="12"/>
  <c r="X89" i="12"/>
  <c r="W89" i="12"/>
  <c r="X88" i="12"/>
  <c r="W88" i="12"/>
  <c r="X87" i="12"/>
  <c r="W87" i="12"/>
  <c r="X84" i="12"/>
  <c r="W84" i="12"/>
  <c r="X83" i="12"/>
  <c r="W83" i="12"/>
  <c r="X82" i="12"/>
  <c r="W82" i="12"/>
  <c r="X81" i="12"/>
  <c r="W81" i="12"/>
  <c r="X80" i="12"/>
  <c r="W80" i="12"/>
  <c r="X79" i="12"/>
  <c r="W79" i="12"/>
  <c r="X78" i="12"/>
  <c r="W78" i="12"/>
  <c r="X77" i="12"/>
  <c r="W77" i="12"/>
  <c r="X76" i="12"/>
  <c r="W76" i="12"/>
  <c r="X75" i="12"/>
  <c r="W75" i="12"/>
  <c r="X74" i="12"/>
  <c r="W74" i="12"/>
  <c r="X73" i="12"/>
  <c r="W73" i="12"/>
  <c r="X72" i="12"/>
  <c r="W72" i="12"/>
  <c r="X71" i="12"/>
  <c r="W71" i="12"/>
  <c r="X70" i="12"/>
  <c r="W70" i="12"/>
  <c r="X69" i="12"/>
  <c r="W69" i="12"/>
  <c r="X68" i="12"/>
  <c r="W68" i="12"/>
  <c r="X67" i="12"/>
  <c r="W67" i="12"/>
  <c r="X66" i="12"/>
  <c r="W66" i="12"/>
  <c r="X65" i="12"/>
  <c r="W65" i="12"/>
  <c r="X64" i="12"/>
  <c r="W64" i="12"/>
  <c r="X63" i="12"/>
  <c r="W63" i="12"/>
  <c r="X62" i="12"/>
  <c r="W62" i="12"/>
  <c r="X61" i="12"/>
  <c r="W61" i="12"/>
  <c r="X60" i="12"/>
  <c r="W60" i="12"/>
  <c r="X59" i="12"/>
  <c r="W59" i="12"/>
  <c r="X58" i="12"/>
  <c r="W58" i="12"/>
  <c r="X57" i="12"/>
  <c r="W57" i="12"/>
  <c r="X56" i="12"/>
  <c r="W56" i="12"/>
  <c r="X55" i="12"/>
  <c r="W55" i="12"/>
  <c r="X54" i="12"/>
  <c r="W54" i="12"/>
  <c r="X53" i="12"/>
  <c r="W53" i="12"/>
  <c r="X52" i="12"/>
  <c r="W52" i="12"/>
  <c r="X51" i="12"/>
  <c r="W51" i="12"/>
  <c r="X50" i="12"/>
  <c r="W50" i="12"/>
  <c r="X49" i="12"/>
  <c r="W49" i="12"/>
  <c r="X48" i="12"/>
  <c r="W48" i="12"/>
  <c r="X47" i="12"/>
  <c r="W47" i="12"/>
  <c r="X46" i="12"/>
  <c r="W46" i="12"/>
  <c r="X45" i="12"/>
  <c r="W45" i="12"/>
  <c r="X44" i="12"/>
  <c r="W44" i="12"/>
  <c r="X43" i="12"/>
  <c r="W43" i="12"/>
  <c r="X42" i="12"/>
  <c r="W42" i="12"/>
  <c r="X41" i="12"/>
  <c r="W41" i="12"/>
  <c r="X40" i="12"/>
  <c r="W40" i="12"/>
  <c r="X39" i="12"/>
  <c r="W39" i="12"/>
  <c r="X38" i="12"/>
  <c r="W38" i="12"/>
  <c r="X37" i="12"/>
  <c r="W37" i="12"/>
  <c r="X36" i="12"/>
  <c r="W36" i="12"/>
  <c r="X35" i="12"/>
  <c r="W35" i="12"/>
  <c r="X34" i="12"/>
  <c r="W34" i="12"/>
  <c r="X33" i="12"/>
  <c r="W33" i="12"/>
  <c r="X32" i="12"/>
  <c r="W32" i="12"/>
  <c r="X31" i="12"/>
  <c r="W31" i="12"/>
  <c r="X30" i="12"/>
  <c r="W30" i="12"/>
  <c r="X29" i="12"/>
  <c r="W29" i="12"/>
  <c r="X28" i="12"/>
  <c r="W28" i="12"/>
  <c r="X27" i="12"/>
  <c r="W27" i="12"/>
  <c r="X26" i="12"/>
  <c r="W26" i="12"/>
  <c r="X25" i="12"/>
  <c r="W25" i="12"/>
  <c r="X24" i="12"/>
  <c r="W24" i="12"/>
  <c r="X23" i="12"/>
  <c r="W23" i="12"/>
  <c r="X22" i="12"/>
  <c r="W22" i="12"/>
  <c r="X21" i="12"/>
  <c r="W21" i="12"/>
  <c r="X20" i="12"/>
  <c r="W20" i="12"/>
  <c r="X19" i="12"/>
  <c r="W19" i="12"/>
  <c r="X18" i="12"/>
  <c r="W18" i="12"/>
  <c r="X17" i="12"/>
  <c r="W17" i="12"/>
  <c r="X16" i="12"/>
  <c r="W16" i="12"/>
  <c r="X15" i="12"/>
  <c r="W15" i="12"/>
  <c r="X14" i="12"/>
  <c r="W14" i="12"/>
  <c r="X13" i="12"/>
  <c r="W13" i="12"/>
  <c r="X12" i="12"/>
  <c r="W12" i="12"/>
  <c r="X11" i="12"/>
  <c r="W11" i="12"/>
  <c r="X10" i="12"/>
  <c r="W10" i="12"/>
  <c r="X9" i="12"/>
  <c r="W9" i="12"/>
  <c r="X8" i="12"/>
  <c r="W8" i="12"/>
  <c r="X7" i="12"/>
  <c r="W7" i="12"/>
  <c r="Q119" i="8"/>
  <c r="P118" i="8"/>
  <c r="O119" i="8"/>
  <c r="H118" i="8"/>
  <c r="Q115" i="8"/>
  <c r="P115" i="8"/>
  <c r="O115" i="8"/>
  <c r="N115" i="8"/>
  <c r="Q114" i="8"/>
  <c r="P114" i="8"/>
  <c r="O114" i="8"/>
  <c r="N114" i="8"/>
  <c r="N113" i="8"/>
  <c r="H112" i="8"/>
  <c r="P110" i="8"/>
  <c r="O110" i="8"/>
  <c r="K110" i="8"/>
  <c r="Q92" i="8"/>
  <c r="P92" i="8"/>
  <c r="O92" i="8"/>
  <c r="H92" i="8"/>
  <c r="Q91" i="8"/>
  <c r="P91" i="8"/>
  <c r="O91" i="8"/>
  <c r="O26" i="6"/>
  <c r="Q101" i="8"/>
  <c r="P101" i="8"/>
  <c r="O101" i="8"/>
  <c r="H101" i="8"/>
  <c r="Q103" i="8"/>
  <c r="P103" i="8"/>
  <c r="O103" i="8"/>
  <c r="Q102" i="8"/>
  <c r="P102" i="8"/>
  <c r="O102" i="8"/>
  <c r="H102" i="8"/>
  <c r="J88" i="8" l="1"/>
  <c r="J84" i="8"/>
  <c r="J87" i="8"/>
  <c r="J82" i="8"/>
  <c r="J86" i="8"/>
  <c r="J85" i="8"/>
  <c r="J100" i="8"/>
  <c r="J89" i="8"/>
  <c r="J83" i="8"/>
  <c r="N88" i="8"/>
  <c r="N84" i="8"/>
  <c r="N83" i="8"/>
  <c r="N85" i="8"/>
  <c r="N89" i="8"/>
  <c r="N82" i="8"/>
  <c r="N100" i="8"/>
  <c r="N87" i="8"/>
  <c r="N86" i="8"/>
  <c r="R77" i="8"/>
  <c r="R87" i="8"/>
  <c r="R83" i="8"/>
  <c r="R100" i="8"/>
  <c r="R86" i="8"/>
  <c r="R82" i="8"/>
  <c r="R85" i="8"/>
  <c r="R84" i="8"/>
  <c r="R89" i="8"/>
  <c r="R88" i="8"/>
  <c r="I110" i="8"/>
  <c r="K115" i="8"/>
  <c r="S115" i="8"/>
  <c r="K89" i="8"/>
  <c r="K85" i="8"/>
  <c r="K100" i="8"/>
  <c r="K88" i="8"/>
  <c r="K83" i="8"/>
  <c r="K87" i="8"/>
  <c r="K82" i="8"/>
  <c r="K86" i="8"/>
  <c r="K84" i="8"/>
  <c r="O89" i="8"/>
  <c r="O85" i="8"/>
  <c r="O88" i="8"/>
  <c r="O84" i="8"/>
  <c r="O83" i="8"/>
  <c r="O82" i="8"/>
  <c r="O87" i="8"/>
  <c r="O100" i="8"/>
  <c r="O86" i="8"/>
  <c r="S88" i="8"/>
  <c r="S84" i="8"/>
  <c r="S87" i="8"/>
  <c r="S83" i="8"/>
  <c r="S100" i="8"/>
  <c r="S86" i="8"/>
  <c r="S85" i="8"/>
  <c r="S82" i="8"/>
  <c r="S89" i="8"/>
  <c r="J110" i="8"/>
  <c r="N110" i="8"/>
  <c r="R110" i="8"/>
  <c r="H108" i="8"/>
  <c r="H97" i="8"/>
  <c r="H87" i="8"/>
  <c r="H83" i="8"/>
  <c r="H110" i="8"/>
  <c r="H98" i="8"/>
  <c r="H86" i="8"/>
  <c r="H109" i="8"/>
  <c r="H90" i="8"/>
  <c r="H85" i="8"/>
  <c r="H100" i="8"/>
  <c r="H89" i="8"/>
  <c r="H84" i="8"/>
  <c r="H99" i="8"/>
  <c r="H88" i="8"/>
  <c r="H82" i="8"/>
  <c r="L100" i="8"/>
  <c r="L86" i="8"/>
  <c r="L82" i="8"/>
  <c r="L89" i="8"/>
  <c r="L84" i="8"/>
  <c r="L88" i="8"/>
  <c r="L83" i="8"/>
  <c r="L87" i="8"/>
  <c r="L85" i="8"/>
  <c r="P74" i="8"/>
  <c r="P100" i="8"/>
  <c r="P90" i="8"/>
  <c r="P86" i="8"/>
  <c r="P82" i="8"/>
  <c r="P89" i="8"/>
  <c r="P85" i="8"/>
  <c r="P84" i="8"/>
  <c r="P83" i="8"/>
  <c r="P88" i="8"/>
  <c r="P87" i="8"/>
  <c r="T100" i="8"/>
  <c r="T86" i="8"/>
  <c r="T82" i="8"/>
  <c r="T89" i="8"/>
  <c r="T85" i="8"/>
  <c r="T84" i="8"/>
  <c r="T83" i="8"/>
  <c r="T88" i="8"/>
  <c r="T87" i="8"/>
  <c r="S110" i="8"/>
  <c r="I87" i="8"/>
  <c r="I83" i="8"/>
  <c r="I86" i="8"/>
  <c r="I85" i="8"/>
  <c r="I100" i="8"/>
  <c r="I89" i="8"/>
  <c r="I84" i="8"/>
  <c r="I88" i="8"/>
  <c r="I82" i="8"/>
  <c r="M87" i="8"/>
  <c r="M83" i="8"/>
  <c r="M100" i="8"/>
  <c r="M85" i="8"/>
  <c r="M89" i="8"/>
  <c r="M84" i="8"/>
  <c r="M88" i="8"/>
  <c r="M82" i="8"/>
  <c r="M86" i="8"/>
  <c r="Q87" i="8"/>
  <c r="Q83" i="8"/>
  <c r="Q100" i="8"/>
  <c r="Q90" i="8"/>
  <c r="Q86" i="8"/>
  <c r="Q82" i="8"/>
  <c r="Q85" i="8"/>
  <c r="Q84" i="8"/>
  <c r="Q110" i="8"/>
  <c r="Q89" i="8"/>
  <c r="Q88" i="8"/>
  <c r="T115" i="8"/>
  <c r="T80" i="8"/>
  <c r="S112" i="8"/>
  <c r="L115" i="8"/>
  <c r="L80" i="8"/>
  <c r="K114" i="8"/>
  <c r="I102" i="8"/>
  <c r="M102" i="8"/>
  <c r="L103" i="8"/>
  <c r="T103" i="8"/>
  <c r="K101" i="8"/>
  <c r="S101" i="8"/>
  <c r="K102" i="8"/>
  <c r="S102" i="8"/>
  <c r="J103" i="8"/>
  <c r="N103" i="8"/>
  <c r="R103" i="8"/>
  <c r="I101" i="8"/>
  <c r="M101" i="8"/>
  <c r="L102" i="8"/>
  <c r="T102" i="8"/>
  <c r="K103" i="8"/>
  <c r="S103" i="8"/>
  <c r="J101" i="8"/>
  <c r="N101" i="8"/>
  <c r="R101" i="8"/>
  <c r="L76" i="8"/>
  <c r="T76" i="8"/>
  <c r="M115" i="8"/>
  <c r="S113" i="8"/>
  <c r="K112" i="8"/>
  <c r="K113" i="8"/>
  <c r="J102" i="8"/>
  <c r="N102" i="8"/>
  <c r="R102" i="8"/>
  <c r="I103" i="8"/>
  <c r="M103" i="8"/>
  <c r="L101" i="8"/>
  <c r="T101" i="8"/>
  <c r="J81" i="8"/>
  <c r="P78" i="8"/>
  <c r="S118" i="8"/>
  <c r="K80" i="8"/>
  <c r="K74" i="8"/>
  <c r="K76" i="8"/>
  <c r="K78" i="8"/>
  <c r="O74" i="8"/>
  <c r="O76" i="8"/>
  <c r="O80" i="8"/>
  <c r="O78" i="8"/>
  <c r="S80" i="8"/>
  <c r="S78" i="8"/>
  <c r="S74" i="8"/>
  <c r="S76" i="8"/>
  <c r="L110" i="8"/>
  <c r="T110" i="8"/>
  <c r="O112" i="8"/>
  <c r="O113" i="8"/>
  <c r="J90" i="8"/>
  <c r="N90" i="8"/>
  <c r="R90" i="8"/>
  <c r="L90" i="8"/>
  <c r="K116" i="8"/>
  <c r="S116" i="8"/>
  <c r="L114" i="8"/>
  <c r="T114" i="8"/>
  <c r="J79" i="8"/>
  <c r="N79" i="8"/>
  <c r="M110" i="8"/>
  <c r="K81" i="8"/>
  <c r="R81" i="8"/>
  <c r="K90" i="8"/>
  <c r="O90" i="8"/>
  <c r="S90" i="8"/>
  <c r="M114" i="8"/>
  <c r="O118" i="8"/>
  <c r="O120" i="8"/>
  <c r="O116" i="8"/>
  <c r="I119" i="8"/>
  <c r="H78" i="8"/>
  <c r="H74" i="8"/>
  <c r="T81" i="8"/>
  <c r="I90" i="8"/>
  <c r="T90" i="8"/>
  <c r="I120" i="8"/>
  <c r="I116" i="8"/>
  <c r="I115" i="8"/>
  <c r="S119" i="8"/>
  <c r="I105" i="8"/>
  <c r="I104" i="8"/>
  <c r="I107" i="8"/>
  <c r="I106" i="8"/>
  <c r="M107" i="8"/>
  <c r="M106" i="8"/>
  <c r="M104" i="8"/>
  <c r="M105" i="8"/>
  <c r="Q104" i="8"/>
  <c r="Q105" i="8"/>
  <c r="Q106" i="8"/>
  <c r="Q107" i="8"/>
  <c r="H107" i="8"/>
  <c r="H105" i="8"/>
  <c r="H106" i="8"/>
  <c r="H104" i="8"/>
  <c r="L107" i="8"/>
  <c r="L105" i="8"/>
  <c r="L104" i="8"/>
  <c r="L106" i="8"/>
  <c r="P107" i="8"/>
  <c r="P105" i="8"/>
  <c r="P106" i="8"/>
  <c r="P104" i="8"/>
  <c r="T107" i="8"/>
  <c r="T105" i="8"/>
  <c r="T104" i="8"/>
  <c r="T106" i="8"/>
  <c r="K106" i="8"/>
  <c r="K105" i="8"/>
  <c r="K107" i="8"/>
  <c r="K104" i="8"/>
  <c r="O107" i="8"/>
  <c r="O104" i="8"/>
  <c r="O105" i="8"/>
  <c r="O106" i="8"/>
  <c r="S105" i="8"/>
  <c r="S106" i="8"/>
  <c r="S107" i="8"/>
  <c r="S104" i="8"/>
  <c r="O81" i="8"/>
  <c r="J106" i="8"/>
  <c r="J104" i="8"/>
  <c r="J107" i="8"/>
  <c r="J105" i="8"/>
  <c r="N106" i="8"/>
  <c r="N104" i="8"/>
  <c r="N105" i="8"/>
  <c r="N107" i="8"/>
  <c r="R106" i="8"/>
  <c r="R104" i="8"/>
  <c r="R107" i="8"/>
  <c r="R105" i="8"/>
  <c r="H103" i="8"/>
  <c r="N92" i="8"/>
  <c r="H81" i="8"/>
  <c r="H79" i="8"/>
  <c r="H77" i="8"/>
  <c r="H75" i="8"/>
  <c r="H73" i="8"/>
  <c r="L81" i="8"/>
  <c r="L79" i="8"/>
  <c r="L77" i="8"/>
  <c r="L75" i="8"/>
  <c r="L73" i="8"/>
  <c r="P81" i="8"/>
  <c r="P79" i="8"/>
  <c r="P77" i="8"/>
  <c r="P75" i="8"/>
  <c r="P73" i="8"/>
  <c r="T79" i="8"/>
  <c r="T77" i="8"/>
  <c r="T75" i="8"/>
  <c r="T73" i="8"/>
  <c r="I113" i="8"/>
  <c r="I112" i="8"/>
  <c r="M113" i="8"/>
  <c r="M112" i="8"/>
  <c r="Q113" i="8"/>
  <c r="Q112" i="8"/>
  <c r="H114" i="8"/>
  <c r="J120" i="8"/>
  <c r="J118" i="8"/>
  <c r="J119" i="8"/>
  <c r="J116" i="8"/>
  <c r="N120" i="8"/>
  <c r="N118" i="8"/>
  <c r="N119" i="8"/>
  <c r="N116" i="8"/>
  <c r="R120" i="8"/>
  <c r="R118" i="8"/>
  <c r="R116" i="8"/>
  <c r="R119" i="8"/>
  <c r="R73" i="8"/>
  <c r="J75" i="8"/>
  <c r="H115" i="8"/>
  <c r="I80" i="8"/>
  <c r="I78" i="8"/>
  <c r="I76" i="8"/>
  <c r="I74" i="8"/>
  <c r="I79" i="8"/>
  <c r="I77" i="8"/>
  <c r="I75" i="8"/>
  <c r="I73" i="8"/>
  <c r="I81" i="8"/>
  <c r="M81" i="8"/>
  <c r="M80" i="8"/>
  <c r="M78" i="8"/>
  <c r="M76" i="8"/>
  <c r="M74" i="8"/>
  <c r="M79" i="8"/>
  <c r="M77" i="8"/>
  <c r="M75" i="8"/>
  <c r="M73" i="8"/>
  <c r="Q80" i="8"/>
  <c r="Q78" i="8"/>
  <c r="Q76" i="8"/>
  <c r="Q74" i="8"/>
  <c r="Q79" i="8"/>
  <c r="Q77" i="8"/>
  <c r="Q75" i="8"/>
  <c r="Q73" i="8"/>
  <c r="J113" i="8"/>
  <c r="J112" i="8"/>
  <c r="R113" i="8"/>
  <c r="R112" i="8"/>
  <c r="N75" i="8"/>
  <c r="N112" i="8"/>
  <c r="J80" i="8"/>
  <c r="J78" i="8"/>
  <c r="J76" i="8"/>
  <c r="J74" i="8"/>
  <c r="N81" i="8"/>
  <c r="N80" i="8"/>
  <c r="N78" i="8"/>
  <c r="N76" i="8"/>
  <c r="N74" i="8"/>
  <c r="R80" i="8"/>
  <c r="R78" i="8"/>
  <c r="R76" i="8"/>
  <c r="R74" i="8"/>
  <c r="J114" i="8"/>
  <c r="R114" i="8"/>
  <c r="H119" i="8"/>
  <c r="H116" i="8"/>
  <c r="H120" i="8"/>
  <c r="L119" i="8"/>
  <c r="L116" i="8"/>
  <c r="L120" i="8"/>
  <c r="L118" i="8"/>
  <c r="P119" i="8"/>
  <c r="P116" i="8"/>
  <c r="T119" i="8"/>
  <c r="T116" i="8"/>
  <c r="T118" i="8"/>
  <c r="T120" i="8"/>
  <c r="J73" i="8"/>
  <c r="R75" i="8"/>
  <c r="J77" i="8"/>
  <c r="R79" i="8"/>
  <c r="P120" i="8"/>
  <c r="K79" i="8"/>
  <c r="O79" i="8"/>
  <c r="S79" i="8"/>
  <c r="H91" i="8"/>
  <c r="L112" i="8"/>
  <c r="L113" i="8"/>
  <c r="P112" i="8"/>
  <c r="P113" i="8"/>
  <c r="T112" i="8"/>
  <c r="T113" i="8"/>
  <c r="J115" i="8"/>
  <c r="R115" i="8"/>
  <c r="M119" i="8"/>
  <c r="N73" i="8"/>
  <c r="L74" i="8"/>
  <c r="T74" i="8"/>
  <c r="H76" i="8"/>
  <c r="P76" i="8"/>
  <c r="N77" i="8"/>
  <c r="L78" i="8"/>
  <c r="T78" i="8"/>
  <c r="H80" i="8"/>
  <c r="P80" i="8"/>
  <c r="Q81" i="8"/>
  <c r="H113" i="8"/>
  <c r="I114" i="8"/>
  <c r="I118" i="8"/>
  <c r="M120" i="8"/>
  <c r="M116" i="8"/>
  <c r="M118" i="8"/>
  <c r="S114" i="8"/>
  <c r="K119" i="8"/>
  <c r="S120" i="8"/>
  <c r="K73" i="8"/>
  <c r="O73" i="8"/>
  <c r="S73" i="8"/>
  <c r="K75" i="8"/>
  <c r="O75" i="8"/>
  <c r="S75" i="8"/>
  <c r="K77" i="8"/>
  <c r="O77" i="8"/>
  <c r="S77" i="8"/>
  <c r="Q116" i="8"/>
  <c r="K118" i="8"/>
  <c r="Q118" i="8"/>
  <c r="K120" i="8"/>
  <c r="Q120" i="8"/>
  <c r="J92" i="8" l="1"/>
  <c r="M92" i="8"/>
  <c r="N91" i="8"/>
  <c r="M90" i="8"/>
  <c r="U89" i="8"/>
  <c r="U85" i="8"/>
  <c r="U88" i="8"/>
  <c r="U84" i="8"/>
  <c r="U87" i="8"/>
  <c r="U100" i="8"/>
  <c r="U86" i="8"/>
  <c r="U83" i="8"/>
  <c r="U82" i="8"/>
  <c r="U101" i="8"/>
  <c r="U110" i="8"/>
  <c r="K91" i="8"/>
  <c r="J91" i="8"/>
  <c r="U102" i="8"/>
  <c r="U115" i="8"/>
  <c r="U114" i="8"/>
  <c r="U90" i="8"/>
  <c r="O94" i="8"/>
  <c r="U103" i="8"/>
  <c r="U106" i="8"/>
  <c r="U104" i="8"/>
  <c r="U107" i="8"/>
  <c r="P94" i="8"/>
  <c r="P111" i="8"/>
  <c r="P93" i="8"/>
  <c r="P96" i="8"/>
  <c r="P95" i="8"/>
  <c r="U120" i="8"/>
  <c r="U119" i="8"/>
  <c r="U118" i="8"/>
  <c r="U116" i="8"/>
  <c r="I111" i="8"/>
  <c r="I95" i="8"/>
  <c r="I96" i="8"/>
  <c r="I91" i="8"/>
  <c r="I94" i="8"/>
  <c r="I93" i="8"/>
  <c r="S81" i="8"/>
  <c r="L96" i="8"/>
  <c r="L94" i="8"/>
  <c r="L111" i="8"/>
  <c r="L95" i="8"/>
  <c r="L93" i="8"/>
  <c r="U112" i="8"/>
  <c r="U113" i="8"/>
  <c r="N111" i="8"/>
  <c r="N95" i="8"/>
  <c r="N93" i="8"/>
  <c r="N96" i="8"/>
  <c r="N94" i="8"/>
  <c r="R111" i="8"/>
  <c r="R95" i="8"/>
  <c r="R93" i="8"/>
  <c r="R94" i="8"/>
  <c r="R96" i="8"/>
  <c r="U105" i="8"/>
  <c r="Q96" i="8"/>
  <c r="Q95" i="8"/>
  <c r="Q111" i="8"/>
  <c r="Q93" i="8"/>
  <c r="Q94" i="8"/>
  <c r="J111" i="8"/>
  <c r="J95" i="8"/>
  <c r="J93" i="8"/>
  <c r="J94" i="8"/>
  <c r="J96" i="8"/>
  <c r="K96" i="8"/>
  <c r="K93" i="8"/>
  <c r="K92" i="8"/>
  <c r="K111" i="8"/>
  <c r="K95" i="8"/>
  <c r="K94" i="8"/>
  <c r="M111" i="8"/>
  <c r="M94" i="8"/>
  <c r="M93" i="8"/>
  <c r="M96" i="8"/>
  <c r="M91" i="8"/>
  <c r="M95" i="8"/>
  <c r="I92" i="8"/>
  <c r="U80" i="8"/>
  <c r="U78" i="8"/>
  <c r="U76" i="8"/>
  <c r="U74" i="8"/>
  <c r="U81" i="8"/>
  <c r="U79" i="8"/>
  <c r="U77" i="8"/>
  <c r="U75" i="8"/>
  <c r="U73" i="8"/>
  <c r="O95" i="8"/>
  <c r="O93" i="8"/>
  <c r="O96" i="8" l="1"/>
  <c r="O111" i="8"/>
  <c r="T91" i="8"/>
  <c r="T92" i="8"/>
  <c r="R92" i="8"/>
  <c r="R91" i="8"/>
  <c r="L92" i="8"/>
  <c r="L91" i="8"/>
  <c r="T96" i="8"/>
  <c r="T93" i="8"/>
  <c r="T94" i="8"/>
  <c r="T95" i="8"/>
  <c r="T111" i="8"/>
  <c r="H96" i="8"/>
  <c r="H94" i="8"/>
  <c r="H93" i="8"/>
  <c r="H111" i="8"/>
  <c r="H95" i="8"/>
  <c r="S111" i="8"/>
  <c r="S96" i="8"/>
  <c r="S93" i="8"/>
  <c r="S94" i="8"/>
  <c r="S95" i="8"/>
  <c r="S91" i="8"/>
  <c r="S92" i="8"/>
  <c r="U93" i="8" l="1"/>
  <c r="U94" i="8"/>
  <c r="U95" i="8"/>
  <c r="U111" i="8"/>
  <c r="U96" i="8"/>
  <c r="U91" i="8"/>
  <c r="U92"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秋田県</author>
  </authors>
  <commentList>
    <comment ref="V7" authorId="0" shapeId="0" xr:uid="{00000000-0006-0000-0000-000001000000}">
      <text>
        <r>
          <rPr>
            <b/>
            <sz val="9"/>
            <color indexed="81"/>
            <rFont val="ＭＳ Ｐゴシック"/>
            <family val="3"/>
            <charset val="128"/>
          </rPr>
          <t>9・25・27・31表の数値は「0」。
22・24表については、確定値にデータなし。</t>
        </r>
      </text>
    </comment>
  </commentList>
</comments>
</file>

<file path=xl/sharedStrings.xml><?xml version="1.0" encoding="utf-8"?>
<sst xmlns="http://schemas.openxmlformats.org/spreadsheetml/2006/main" count="3227" uniqueCount="1153">
  <si>
    <t>人工透析</t>
  </si>
  <si>
    <t>業</t>
  </si>
  <si>
    <t>療養患者数</t>
    <rPh sb="0" eb="2">
      <t>リョウヨウ</t>
    </rPh>
    <rPh sb="2" eb="4">
      <t>カンジャ</t>
    </rPh>
    <phoneticPr fontId="2"/>
  </si>
  <si>
    <t>建　　物</t>
  </si>
  <si>
    <t>財内</t>
    <rPh sb="1" eb="2">
      <t>ウチ</t>
    </rPh>
    <phoneticPr fontId="2"/>
  </si>
  <si>
    <t>事　業</t>
    <rPh sb="0" eb="3">
      <t>ジギョウ</t>
    </rPh>
    <phoneticPr fontId="2"/>
  </si>
  <si>
    <t>病</t>
    <rPh sb="0" eb="1">
      <t>ヤマイ</t>
    </rPh>
    <phoneticPr fontId="2"/>
  </si>
  <si>
    <t>収益的支出</t>
    <rPh sb="0" eb="3">
      <t>シュウエキテキ</t>
    </rPh>
    <rPh sb="3" eb="5">
      <t>シシュツ</t>
    </rPh>
    <phoneticPr fontId="2"/>
  </si>
  <si>
    <t>企業債</t>
  </si>
  <si>
    <t>⑪　繰入金に関する調　（４０表）</t>
    <rPh sb="14" eb="15">
      <t>ヒョウ</t>
    </rPh>
    <phoneticPr fontId="2"/>
  </si>
  <si>
    <t>特　別　利　益</t>
  </si>
  <si>
    <t xml:space="preserve"> 職員</t>
  </si>
  <si>
    <t>源訳</t>
    <rPh sb="0" eb="1">
      <t>ゲン</t>
    </rPh>
    <rPh sb="1" eb="2">
      <t>ワケ</t>
    </rPh>
    <phoneticPr fontId="2"/>
  </si>
  <si>
    <t>事故繰越繰越額</t>
    <rPh sb="4" eb="6">
      <t>クリコ</t>
    </rPh>
    <phoneticPr fontId="2"/>
  </si>
  <si>
    <t>患者100人当たり放射線件数</t>
  </si>
  <si>
    <t>リハビリテーション病院</t>
    <rPh sb="9" eb="11">
      <t>ビョウイン</t>
    </rPh>
    <phoneticPr fontId="2"/>
  </si>
  <si>
    <t>准看</t>
  </si>
  <si>
    <t>資本不足額</t>
    <rPh sb="0" eb="2">
      <t>シホン</t>
    </rPh>
    <rPh sb="2" eb="4">
      <t>ブソク</t>
    </rPh>
    <rPh sb="4" eb="5">
      <t>ガク</t>
    </rPh>
    <phoneticPr fontId="2"/>
  </si>
  <si>
    <t>収益的支出分</t>
  </si>
  <si>
    <t>薬 品 収 入(投薬分)</t>
  </si>
  <si>
    <t>一人当た</t>
    <rPh sb="0" eb="1">
      <t>イチ</t>
    </rPh>
    <phoneticPr fontId="2"/>
  </si>
  <si>
    <t>投薬注射収入</t>
  </si>
  <si>
    <t>計</t>
    <rPh sb="0" eb="1">
      <t>ケイ</t>
    </rPh>
    <phoneticPr fontId="2"/>
  </si>
  <si>
    <t>薬 品 収 入(注射分)</t>
  </si>
  <si>
    <t>医療材料費</t>
    <rPh sb="0" eb="2">
      <t>イリョウ</t>
    </rPh>
    <rPh sb="2" eb="5">
      <t>ザイリョウヒ</t>
    </rPh>
    <phoneticPr fontId="2"/>
  </si>
  <si>
    <t>合　計</t>
    <rPh sb="0" eb="1">
      <t>ゴウ</t>
    </rPh>
    <rPh sb="2" eb="3">
      <t>ケイ</t>
    </rPh>
    <phoneticPr fontId="2"/>
  </si>
  <si>
    <t>サービス</t>
  </si>
  <si>
    <t>基準外</t>
    <rPh sb="0" eb="3">
      <t>キジュンガイ</t>
    </rPh>
    <phoneticPr fontId="2"/>
  </si>
  <si>
    <t>機構資金に係る繰上償還金分</t>
    <rPh sb="0" eb="2">
      <t>キコウ</t>
    </rPh>
    <phoneticPr fontId="2"/>
  </si>
  <si>
    <t>(ｵ)</t>
  </si>
  <si>
    <t>看護</t>
  </si>
  <si>
    <t>カ　入院料</t>
  </si>
  <si>
    <t>床</t>
    <rPh sb="0" eb="1">
      <t>ユカ</t>
    </rPh>
    <phoneticPr fontId="2"/>
  </si>
  <si>
    <t>与</t>
  </si>
  <si>
    <t>(c)</t>
  </si>
  <si>
    <t>室料一日</t>
    <rPh sb="2" eb="3">
      <t>イチ</t>
    </rPh>
    <phoneticPr fontId="2"/>
  </si>
  <si>
    <t>析</t>
    <rPh sb="0" eb="1">
      <t>セキ</t>
    </rPh>
    <phoneticPr fontId="2"/>
  </si>
  <si>
    <t>オ　放射線収入</t>
  </si>
  <si>
    <t>職数</t>
  </si>
  <si>
    <t>企 業 債 現 在 高</t>
  </si>
  <si>
    <t>収益</t>
    <rPh sb="0" eb="2">
      <t>シュウエキ</t>
    </rPh>
    <phoneticPr fontId="2"/>
  </si>
  <si>
    <t>損益勘定所属職員</t>
  </si>
  <si>
    <t>セ</t>
  </si>
  <si>
    <t>収益勘定</t>
    <rPh sb="0" eb="2">
      <t>シュウエキ</t>
    </rPh>
    <rPh sb="2" eb="4">
      <t>カンジョウ</t>
    </rPh>
    <phoneticPr fontId="2"/>
  </si>
  <si>
    <t>(15)</t>
  </si>
  <si>
    <t>（千円）</t>
    <rPh sb="1" eb="2">
      <t>セン</t>
    </rPh>
    <rPh sb="2" eb="3">
      <t>エン</t>
    </rPh>
    <phoneticPr fontId="2"/>
  </si>
  <si>
    <t>患者未収金
に係るもの</t>
    <rPh sb="0" eb="2">
      <t>カンジャ</t>
    </rPh>
    <rPh sb="2" eb="5">
      <t>ミシュウキン</t>
    </rPh>
    <rPh sb="7" eb="8">
      <t>カカ</t>
    </rPh>
    <phoneticPr fontId="2"/>
  </si>
  <si>
    <t>当たり患者数</t>
  </si>
  <si>
    <t>退職給付引当金</t>
    <rPh sb="0" eb="2">
      <t>タイショク</t>
    </rPh>
    <rPh sb="2" eb="4">
      <t>キュウフ</t>
    </rPh>
    <rPh sb="4" eb="7">
      <t>ヒキアテキン</t>
    </rPh>
    <phoneticPr fontId="2"/>
  </si>
  <si>
    <t>入院相当分</t>
    <rPh sb="0" eb="2">
      <t>ニュウイン</t>
    </rPh>
    <rPh sb="2" eb="5">
      <t>ソウトウブン</t>
    </rPh>
    <phoneticPr fontId="2"/>
  </si>
  <si>
    <t>ウ</t>
  </si>
  <si>
    <t>支 払 利 息</t>
  </si>
  <si>
    <t>外来相当分</t>
    <rPh sb="0" eb="2">
      <t>ガイライ</t>
    </rPh>
    <rPh sb="2" eb="5">
      <t>ソウトウブン</t>
    </rPh>
    <phoneticPr fontId="2"/>
  </si>
  <si>
    <t>(D)</t>
  </si>
  <si>
    <t>（床）</t>
    <rPh sb="1" eb="2">
      <t>トコ</t>
    </rPh>
    <phoneticPr fontId="2"/>
  </si>
  <si>
    <t>数</t>
  </si>
  <si>
    <t>大館市</t>
  </si>
  <si>
    <t>員</t>
  </si>
  <si>
    <t>２</t>
  </si>
  <si>
    <t>非設置</t>
  </si>
  <si>
    <t>その他償却資産</t>
  </si>
  <si>
    <t xml:space="preserve"> ウ</t>
  </si>
  <si>
    <t>シ</t>
  </si>
  <si>
    <r>
      <t>秋田総合病院</t>
    </r>
    <r>
      <rPr>
        <sz val="10"/>
        <color indexed="8"/>
        <rFont val="ＭＳ ゴシック"/>
        <family val="3"/>
        <charset val="128"/>
      </rPr>
      <t xml:space="preserve">
</t>
    </r>
    <r>
      <rPr>
        <sz val="9"/>
        <color indexed="8"/>
        <rFont val="ＭＳ ゴシック"/>
        <family val="3"/>
        <charset val="128"/>
      </rPr>
      <t>（想定企業会計）</t>
    </r>
    <rPh sb="0" eb="2">
      <t>アキタ</t>
    </rPh>
    <rPh sb="2" eb="4">
      <t>ソウゴウ</t>
    </rPh>
    <rPh sb="4" eb="6">
      <t>ビョウイン</t>
    </rPh>
    <rPh sb="8" eb="10">
      <t>ソウテイ</t>
    </rPh>
    <rPh sb="10" eb="12">
      <t>キギョウ</t>
    </rPh>
    <rPh sb="12" eb="14">
      <t>カイケイ</t>
    </rPh>
    <phoneticPr fontId="2"/>
  </si>
  <si>
    <t xml:space="preserve"> ２．</t>
  </si>
  <si>
    <t>率 2</t>
    <rPh sb="0" eb="1">
      <t>リツ</t>
    </rPh>
    <phoneticPr fontId="2"/>
  </si>
  <si>
    <t>税込み</t>
    <rPh sb="0" eb="2">
      <t>ゼイコ</t>
    </rPh>
    <phoneticPr fontId="2"/>
  </si>
  <si>
    <t>（床）</t>
  </si>
  <si>
    <t>管　理　者</t>
  </si>
  <si>
    <t>看護師等</t>
    <rPh sb="0" eb="4">
      <t>カンゴフトウ</t>
    </rPh>
    <phoneticPr fontId="2"/>
  </si>
  <si>
    <t>附　帯</t>
    <rPh sb="0" eb="3">
      <t>フタイ</t>
    </rPh>
    <phoneticPr fontId="2"/>
  </si>
  <si>
    <t>清掃</t>
  </si>
  <si>
    <t xml:space="preserve"> 表3の職員数</t>
  </si>
  <si>
    <t xml:space="preserve"> １．</t>
  </si>
  <si>
    <t xml:space="preserve"> ５．</t>
  </si>
  <si>
    <t>眼科</t>
  </si>
  <si>
    <t>（４）</t>
  </si>
  <si>
    <t>３.</t>
  </si>
  <si>
    <t>法適用区分</t>
  </si>
  <si>
    <t xml:space="preserve"> その他内訳</t>
    <rPh sb="1" eb="4">
      <t>ソノタ</t>
    </rPh>
    <rPh sb="4" eb="6">
      <t>ウチワケ</t>
    </rPh>
    <phoneticPr fontId="2"/>
  </si>
  <si>
    <t>他会計への支出金</t>
  </si>
  <si>
    <t>負債合計</t>
  </si>
  <si>
    <t xml:space="preserve"> ４．</t>
  </si>
  <si>
    <t>(1)</t>
  </si>
  <si>
    <t>　（１）</t>
  </si>
  <si>
    <t>病院区分</t>
  </si>
  <si>
    <t>病院群輪番制病院</t>
    <rPh sb="4" eb="5">
      <t>バン</t>
    </rPh>
    <phoneticPr fontId="2"/>
  </si>
  <si>
    <t>角館総合病院</t>
    <rPh sb="0" eb="2">
      <t>カクノダテ</t>
    </rPh>
    <rPh sb="2" eb="4">
      <t>ソウゴウ</t>
    </rPh>
    <rPh sb="4" eb="6">
      <t>ビョウイン</t>
    </rPh>
    <phoneticPr fontId="2"/>
  </si>
  <si>
    <t>(2)</t>
  </si>
  <si>
    <t>資本的支出分</t>
  </si>
  <si>
    <t>平均外来一人当たり通院回数</t>
  </si>
  <si>
    <t>行</t>
    <rPh sb="0" eb="1">
      <t>ギョウ</t>
    </rPh>
    <phoneticPr fontId="23"/>
  </si>
  <si>
    <t>単独事業分</t>
  </si>
  <si>
    <t>流動比率</t>
  </si>
  <si>
    <t>延　 支　 給　 月　 数（月）</t>
    <rPh sb="9" eb="10">
      <t>ツキ</t>
    </rPh>
    <rPh sb="12" eb="13">
      <t>スウ</t>
    </rPh>
    <rPh sb="14" eb="15">
      <t>ゲツ</t>
    </rPh>
    <phoneticPr fontId="2"/>
  </si>
  <si>
    <t>オ</t>
  </si>
  <si>
    <t>(3)</t>
  </si>
  <si>
    <t>年</t>
  </si>
  <si>
    <t>生徒数</t>
  </si>
  <si>
    <t>耳鼻いんこう科</t>
  </si>
  <si>
    <t>(4)</t>
  </si>
  <si>
    <t>(ｼ)</t>
  </si>
  <si>
    <t>医　業　費　用</t>
  </si>
  <si>
    <t>計</t>
  </si>
  <si>
    <t>年　</t>
  </si>
  <si>
    <t>(9)</t>
  </si>
  <si>
    <t>処置手術</t>
  </si>
  <si>
    <t>査</t>
  </si>
  <si>
    <t>５．</t>
  </si>
  <si>
    <t>(5)</t>
  </si>
  <si>
    <t>建物</t>
  </si>
  <si>
    <t>(ｺ)</t>
  </si>
  <si>
    <t>その他の</t>
  </si>
  <si>
    <t>看  護</t>
  </si>
  <si>
    <t>地域手当</t>
    <rPh sb="0" eb="2">
      <t>チイキ</t>
    </rPh>
    <phoneticPr fontId="2"/>
  </si>
  <si>
    <t>１</t>
  </si>
  <si>
    <t>医 業 収 益</t>
  </si>
  <si>
    <t>学  院</t>
  </si>
  <si>
    <t>医療相談収益</t>
  </si>
  <si>
    <t>時間外勤務手当</t>
  </si>
  <si>
    <t xml:space="preserve"> イ</t>
  </si>
  <si>
    <t>書</t>
  </si>
  <si>
    <t>２．</t>
  </si>
  <si>
    <t>病院施設</t>
  </si>
  <si>
    <t>再評価組入資本金</t>
  </si>
  <si>
    <t>高看</t>
  </si>
  <si>
    <t>警備</t>
  </si>
  <si>
    <t>計　(1)～(5)</t>
  </si>
  <si>
    <t>繰延勘定償却</t>
  </si>
  <si>
    <t>都道府県補助金</t>
  </si>
  <si>
    <t>補助対象事業分</t>
  </si>
  <si>
    <t>施設</t>
  </si>
  <si>
    <t>患</t>
  </si>
  <si>
    <t>(G)</t>
  </si>
  <si>
    <t>務</t>
  </si>
  <si>
    <t>大曲病院</t>
    <rPh sb="0" eb="2">
      <t>オオマガリ</t>
    </rPh>
    <rPh sb="2" eb="4">
      <t>ビョウイン</t>
    </rPh>
    <phoneticPr fontId="2"/>
  </si>
  <si>
    <t>(b)</t>
  </si>
  <si>
    <t>医業外費用</t>
  </si>
  <si>
    <t>貸倒引当金</t>
    <rPh sb="0" eb="1">
      <t>カ</t>
    </rPh>
    <rPh sb="1" eb="2">
      <t>ダオ</t>
    </rPh>
    <rPh sb="2" eb="5">
      <t>ヒキアテキン</t>
    </rPh>
    <phoneticPr fontId="23"/>
  </si>
  <si>
    <t>者</t>
  </si>
  <si>
    <t xml:space="preserve"> で臨時･パー</t>
  </si>
  <si>
    <t>医師</t>
  </si>
  <si>
    <t>産婦人科</t>
  </si>
  <si>
    <t>（職員数は27</t>
  </si>
  <si>
    <t>院</t>
    <rPh sb="0" eb="1">
      <t>イン</t>
    </rPh>
    <phoneticPr fontId="2"/>
  </si>
  <si>
    <t>部門</t>
  </si>
  <si>
    <t>告示の有無</t>
    <rPh sb="0" eb="2">
      <t>コクジ</t>
    </rPh>
    <rPh sb="3" eb="5">
      <t>ウム</t>
    </rPh>
    <phoneticPr fontId="2"/>
  </si>
  <si>
    <t>検査</t>
  </si>
  <si>
    <t>うち翌年度へ繰越される支出の財源充当額</t>
  </si>
  <si>
    <t>小計</t>
  </si>
  <si>
    <t>診療収入</t>
  </si>
  <si>
    <t>１．</t>
  </si>
  <si>
    <t>(B)</t>
  </si>
  <si>
    <t>救命救急センター</t>
    <rPh sb="0" eb="2">
      <t>キュウメイ</t>
    </rPh>
    <rPh sb="2" eb="4">
      <t>キュウキュウ</t>
    </rPh>
    <phoneticPr fontId="2"/>
  </si>
  <si>
    <t>市  場  公  募  債</t>
  </si>
  <si>
    <t>(A)</t>
  </si>
  <si>
    <t>給料</t>
  </si>
  <si>
    <t>（１）</t>
  </si>
  <si>
    <t>(4)医 業 収 益 に 対 す る 割 合</t>
  </si>
  <si>
    <t>他会計補助金</t>
  </si>
  <si>
    <t xml:space="preserve"> トを含む）</t>
  </si>
  <si>
    <t>ボイラー業務</t>
  </si>
  <si>
    <t>一般患者数</t>
  </si>
  <si>
    <t>ア</t>
  </si>
  <si>
    <t>入 院 収 益</t>
  </si>
  <si>
    <t>訳</t>
  </si>
  <si>
    <t>イ</t>
  </si>
  <si>
    <t>当年度未処理欠損金</t>
  </si>
  <si>
    <t>麻すい科</t>
  </si>
  <si>
    <t>外 来 収 益</t>
  </si>
  <si>
    <t>短期有価証券</t>
  </si>
  <si>
    <t>その他医業収益</t>
  </si>
  <si>
    <t>(ｱ)</t>
  </si>
  <si>
    <t>り</t>
  </si>
  <si>
    <t>コ</t>
  </si>
  <si>
    <t>他会計負担金</t>
  </si>
  <si>
    <t>医業外収益</t>
  </si>
  <si>
    <t>(C)</t>
  </si>
  <si>
    <t>受取利息及び配当金</t>
  </si>
  <si>
    <t>災害復旧費</t>
  </si>
  <si>
    <t>病床数</t>
  </si>
  <si>
    <t>看護学院収益</t>
  </si>
  <si>
    <t>国庫補助金</t>
  </si>
  <si>
    <t>年延看護部門職員数</t>
  </si>
  <si>
    <t>エ</t>
  </si>
  <si>
    <t>(a)</t>
  </si>
  <si>
    <t>薬品</t>
  </si>
  <si>
    <t>上記のうち先行取得用地面積</t>
    <rPh sb="0" eb="2">
      <t>ジョウキ</t>
    </rPh>
    <rPh sb="5" eb="7">
      <t>センコウ</t>
    </rPh>
    <rPh sb="7" eb="9">
      <t>シュトク</t>
    </rPh>
    <rPh sb="9" eb="11">
      <t>ヨウチ</t>
    </rPh>
    <rPh sb="11" eb="13">
      <t>メンセキ</t>
    </rPh>
    <phoneticPr fontId="2"/>
  </si>
  <si>
    <t>カ</t>
  </si>
  <si>
    <t>分</t>
    <rPh sb="0" eb="1">
      <t>ブン</t>
    </rPh>
    <phoneticPr fontId="2"/>
  </si>
  <si>
    <t>延　 勤　 続　 年　 数（年）</t>
    <rPh sb="14" eb="15">
      <t>ネン</t>
    </rPh>
    <phoneticPr fontId="2"/>
  </si>
  <si>
    <t>(13)</t>
  </si>
  <si>
    <t>その他医業外収益</t>
  </si>
  <si>
    <t>地方公共団体金融機構</t>
    <rPh sb="0" eb="2">
      <t>チホウ</t>
    </rPh>
    <rPh sb="2" eb="4">
      <t>コウキョウ</t>
    </rPh>
    <rPh sb="4" eb="6">
      <t>ダンタイ</t>
    </rPh>
    <rPh sb="8" eb="10">
      <t>キコウ</t>
    </rPh>
    <phoneticPr fontId="2"/>
  </si>
  <si>
    <t>(ｷ)</t>
  </si>
  <si>
    <t>初診</t>
    <rPh sb="0" eb="2">
      <t>ショシン</t>
    </rPh>
    <phoneticPr fontId="2"/>
  </si>
  <si>
    <t>(H)</t>
  </si>
  <si>
    <t>(E)</t>
  </si>
  <si>
    <t>精神病床数</t>
  </si>
  <si>
    <t>職 員 給 与 費</t>
  </si>
  <si>
    <t>た</t>
  </si>
  <si>
    <t>益</t>
  </si>
  <si>
    <t>材　  料  　費</t>
  </si>
  <si>
    <t>減 価 償 却 費</t>
  </si>
  <si>
    <t>資産減耗費</t>
  </si>
  <si>
    <t>病 床 数</t>
  </si>
  <si>
    <t>その他医業費用</t>
  </si>
  <si>
    <t>(F)</t>
  </si>
  <si>
    <t>累積欠損金比率</t>
  </si>
  <si>
    <t>企業債取扱諸費</t>
  </si>
  <si>
    <t>７.</t>
  </si>
  <si>
    <t>看</t>
  </si>
  <si>
    <t>看護学院費</t>
  </si>
  <si>
    <t>(又は当年度未処理欠損金)</t>
  </si>
  <si>
    <t>円</t>
    <rPh sb="0" eb="1">
      <t>エン</t>
    </rPh>
    <phoneticPr fontId="2"/>
  </si>
  <si>
    <t>その他医業外費用</t>
  </si>
  <si>
    <t>組入資本金</t>
  </si>
  <si>
    <t>医業収支比率</t>
  </si>
  <si>
    <t>３．</t>
  </si>
  <si>
    <t>⑤　資本的収支に関する調　（２３表の２）</t>
    <rPh sb="16" eb="17">
      <t>ヒョウ</t>
    </rPh>
    <phoneticPr fontId="2"/>
  </si>
  <si>
    <t>01行43列の内訳</t>
    <rPh sb="2" eb="3">
      <t>ギョウ</t>
    </rPh>
    <rPh sb="5" eb="6">
      <t>レツ</t>
    </rPh>
    <rPh sb="7" eb="9">
      <t>ウチワケ</t>
    </rPh>
    <phoneticPr fontId="2"/>
  </si>
  <si>
    <t>保健・医療・福祉共同研修経費</t>
  </si>
  <si>
    <t>経　常　利　益</t>
  </si>
  <si>
    <t>償却資産</t>
  </si>
  <si>
    <t>う</t>
  </si>
  <si>
    <t>───</t>
  </si>
  <si>
    <t>固定資産売却益</t>
  </si>
  <si>
    <t>うち後発医薬品数</t>
    <rPh sb="2" eb="4">
      <t>コウハツ</t>
    </rPh>
    <rPh sb="4" eb="7">
      <t>イヤクヒン</t>
    </rPh>
    <rPh sb="7" eb="8">
      <t>スウ</t>
    </rPh>
    <phoneticPr fontId="2"/>
  </si>
  <si>
    <t>13．</t>
  </si>
  <si>
    <t>－－－－－－－</t>
  </si>
  <si>
    <t>現年度分</t>
    <rPh sb="0" eb="1">
      <t>ゲン</t>
    </rPh>
    <rPh sb="1" eb="4">
      <t>ネンドブン</t>
    </rPh>
    <phoneticPr fontId="2"/>
  </si>
  <si>
    <t>４．</t>
  </si>
  <si>
    <t>経　常　損　失</t>
  </si>
  <si>
    <t>(５)</t>
  </si>
  <si>
    <t>門</t>
    <rPh sb="0" eb="1">
      <t>モン</t>
    </rPh>
    <phoneticPr fontId="2"/>
  </si>
  <si>
    <t>（千円）</t>
  </si>
  <si>
    <t>(△)</t>
  </si>
  <si>
    <t>自治体職員</t>
    <rPh sb="0" eb="2">
      <t>ジチタイ</t>
    </rPh>
    <rPh sb="2" eb="4">
      <t>ショクイン</t>
    </rPh>
    <phoneticPr fontId="2"/>
  </si>
  <si>
    <t>他会計繰入金</t>
  </si>
  <si>
    <t>　 診療収入　　（円）</t>
  </si>
  <si>
    <t>「01行54列」のうち、繰延資産償却</t>
    <rPh sb="3" eb="4">
      <t>ギョウ</t>
    </rPh>
    <rPh sb="6" eb="7">
      <t>レツ</t>
    </rPh>
    <rPh sb="12" eb="14">
      <t>クリノベ</t>
    </rPh>
    <rPh sb="14" eb="16">
      <t>シサン</t>
    </rPh>
    <rPh sb="16" eb="18">
      <t>ショウキャク</t>
    </rPh>
    <phoneticPr fontId="2"/>
  </si>
  <si>
    <t>そ　の　他</t>
  </si>
  <si>
    <t>その他職員数</t>
  </si>
  <si>
    <t>実繰入額</t>
    <rPh sb="0" eb="1">
      <t>ジツ</t>
    </rPh>
    <rPh sb="1" eb="3">
      <t>クリイレ</t>
    </rPh>
    <rPh sb="3" eb="4">
      <t>ガク</t>
    </rPh>
    <phoneticPr fontId="2"/>
  </si>
  <si>
    <t>６．</t>
  </si>
  <si>
    <t>内</t>
  </si>
  <si>
    <t>特  別  損  失</t>
  </si>
  <si>
    <t>職員給与費</t>
  </si>
  <si>
    <t>その他の企業債に係るもの</t>
    <rPh sb="2" eb="3">
      <t>タ</t>
    </rPh>
    <rPh sb="4" eb="6">
      <t>キギョウ</t>
    </rPh>
    <rPh sb="6" eb="7">
      <t>サイ</t>
    </rPh>
    <rPh sb="8" eb="9">
      <t>カカワ</t>
    </rPh>
    <phoneticPr fontId="2"/>
  </si>
  <si>
    <t>そ  の  他</t>
  </si>
  <si>
    <t>７．</t>
  </si>
  <si>
    <t>(又は前年度繰越欠損金)</t>
  </si>
  <si>
    <t>外来予約</t>
  </si>
  <si>
    <t>６.</t>
  </si>
  <si>
    <t>洗濯</t>
  </si>
  <si>
    <t>救急告示病院</t>
  </si>
  <si>
    <t>純  利  益</t>
  </si>
  <si>
    <t>差引</t>
  </si>
  <si>
    <t>純　　　計 (a)-｛(b)+(c)｝</t>
  </si>
  <si>
    <t>災害拠点病院</t>
  </si>
  <si>
    <t>ス</t>
  </si>
  <si>
    <t>８．</t>
  </si>
  <si>
    <t>資本勘定他会計借入金</t>
  </si>
  <si>
    <t>り徴収額</t>
  </si>
  <si>
    <t>純  損  失</t>
  </si>
  <si>
    <t>─────</t>
  </si>
  <si>
    <t>一般</t>
  </si>
  <si>
    <t>９．</t>
  </si>
  <si>
    <t>(８)</t>
  </si>
  <si>
    <t>室
料
差
額
(％)</t>
    <rPh sb="0" eb="1">
      <t>シツ</t>
    </rPh>
    <rPh sb="2" eb="3">
      <t>リョウ</t>
    </rPh>
    <rPh sb="4" eb="5">
      <t>サ</t>
    </rPh>
    <rPh sb="6" eb="7">
      <t>ガク</t>
    </rPh>
    <phoneticPr fontId="2"/>
  </si>
  <si>
    <t>前年度繰越利益剰余金</t>
  </si>
  <si>
    <t>10.</t>
  </si>
  <si>
    <t>「01行08列」のうち介護療養病床数</t>
    <rPh sb="2" eb="3">
      <t>ギョウ</t>
    </rPh>
    <rPh sb="5" eb="6">
      <t>レツ</t>
    </rPh>
    <rPh sb="11" eb="13">
      <t>カイゴ</t>
    </rPh>
    <rPh sb="14" eb="17">
      <t>ビョウショウスウ</t>
    </rPh>
    <phoneticPr fontId="32"/>
  </si>
  <si>
    <t>初診料</t>
  </si>
  <si>
    <t>当年度未処分利益剰余金</t>
  </si>
  <si>
    <t>減価償却累計額</t>
  </si>
  <si>
    <t>総収支比率</t>
  </si>
  <si>
    <t>経常収支比率</t>
  </si>
  <si>
    <t>設置</t>
  </si>
  <si>
    <t>検査技師１人当たり検査件数</t>
  </si>
  <si>
    <t>分</t>
  </si>
  <si>
    <t>析</t>
  </si>
  <si>
    <t>基本給</t>
  </si>
  <si>
    <t>職</t>
  </si>
  <si>
    <t>無形固定資産</t>
  </si>
  <si>
    <t>手当</t>
  </si>
  <si>
    <t>賃金</t>
  </si>
  <si>
    <t>再</t>
  </si>
  <si>
    <t>給</t>
  </si>
  <si>
    <t>退職給与金</t>
  </si>
  <si>
    <t>公衆衛生･予防活動</t>
  </si>
  <si>
    <t>附属診療所</t>
  </si>
  <si>
    <t>下足</t>
  </si>
  <si>
    <t>１ 床 当 た り 償　却 資 産</t>
    <rPh sb="10" eb="11">
      <t>ショウ</t>
    </rPh>
    <rPh sb="12" eb="13">
      <t>キャク</t>
    </rPh>
    <phoneticPr fontId="2"/>
  </si>
  <si>
    <t>法定福利費</t>
  </si>
  <si>
    <t>企業債元利償還金</t>
  </si>
  <si>
    <t>損</t>
  </si>
  <si>
    <t>支払利息</t>
  </si>
  <si>
    <t>費</t>
  </si>
  <si>
    <t>益</t>
    <rPh sb="0" eb="1">
      <t>エキ</t>
    </rPh>
    <phoneticPr fontId="2"/>
  </si>
  <si>
    <t>その他資金に係る繰上償還金分</t>
  </si>
  <si>
    <t>床表</t>
    <rPh sb="0" eb="1">
      <t>ユカ</t>
    </rPh>
    <rPh sb="1" eb="2">
      <t>ヒョウ</t>
    </rPh>
    <phoneticPr fontId="2"/>
  </si>
  <si>
    <t>品入</t>
  </si>
  <si>
    <t>(6)</t>
  </si>
  <si>
    <t>(2)(外来相当分)</t>
    <rPh sb="4" eb="6">
      <t>ガイライ</t>
    </rPh>
    <rPh sb="6" eb="9">
      <t>ソウトウブン</t>
    </rPh>
    <phoneticPr fontId="2"/>
  </si>
  <si>
    <t>剰余金</t>
  </si>
  <si>
    <t>看護配置</t>
    <rPh sb="0" eb="2">
      <t>カンゴ</t>
    </rPh>
    <rPh sb="2" eb="4">
      <t>ハイチ</t>
    </rPh>
    <phoneticPr fontId="2"/>
  </si>
  <si>
    <t>企業債利息</t>
  </si>
  <si>
    <t>建設改良費等の財源に充てるための企業債</t>
    <rPh sb="5" eb="6">
      <t>トウ</t>
    </rPh>
    <rPh sb="7" eb="9">
      <t>ザイゲン</t>
    </rPh>
    <rPh sb="10" eb="11">
      <t>ア</t>
    </rPh>
    <rPh sb="16" eb="19">
      <t>キギョウサイ</t>
    </rPh>
    <phoneticPr fontId="23"/>
  </si>
  <si>
    <t>４</t>
  </si>
  <si>
    <t>減価償却費</t>
  </si>
  <si>
    <t>秋田市</t>
  </si>
  <si>
    <t>８.</t>
  </si>
  <si>
    <t>光熱水費</t>
  </si>
  <si>
    <t>修繕引当金</t>
    <rPh sb="0" eb="2">
      <t>シュウゼン</t>
    </rPh>
    <rPh sb="2" eb="5">
      <t>ヒキアテキン</t>
    </rPh>
    <phoneticPr fontId="2"/>
  </si>
  <si>
    <t>通信運搬費</t>
  </si>
  <si>
    <t>医師数</t>
  </si>
  <si>
    <t>修繕費</t>
  </si>
  <si>
    <t>年延居宅サービス利用者数</t>
    <rPh sb="0" eb="1">
      <t>ネン</t>
    </rPh>
    <rPh sb="1" eb="2">
      <t>ノ</t>
    </rPh>
    <rPh sb="2" eb="4">
      <t>キョタク</t>
    </rPh>
    <rPh sb="8" eb="11">
      <t>リヨウシャ</t>
    </rPh>
    <rPh sb="11" eb="12">
      <t>スウ</t>
    </rPh>
    <phoneticPr fontId="2"/>
  </si>
  <si>
    <t>委託料</t>
  </si>
  <si>
    <t xml:space="preserve">病院名 </t>
    <rPh sb="0" eb="2">
      <t>ビョウイン</t>
    </rPh>
    <rPh sb="2" eb="3">
      <t>メイ</t>
    </rPh>
    <phoneticPr fontId="2"/>
  </si>
  <si>
    <t>投薬</t>
  </si>
  <si>
    <t>(d)-(e)</t>
  </si>
  <si>
    <t>建設改良費のうち用地取得費</t>
  </si>
  <si>
    <t>全体処方箋に占める院外処方箋の割合</t>
    <rPh sb="0" eb="2">
      <t>ゼンタイ</t>
    </rPh>
    <rPh sb="2" eb="5">
      <t>ショホウセン</t>
    </rPh>
    <rPh sb="6" eb="7">
      <t>シ</t>
    </rPh>
    <rPh sb="9" eb="11">
      <t>インガイ</t>
    </rPh>
    <rPh sb="11" eb="14">
      <t>ショホウセン</t>
    </rPh>
    <rPh sb="15" eb="17">
      <t>ワリアイ</t>
    </rPh>
    <phoneticPr fontId="2"/>
  </si>
  <si>
    <t>（利　　　息）</t>
  </si>
  <si>
    <t>注射</t>
  </si>
  <si>
    <t>療</t>
  </si>
  <si>
    <t>に対する</t>
  </si>
  <si>
    <t>12．</t>
  </si>
  <si>
    <t>その他医療材料費</t>
  </si>
  <si>
    <t>年度末職員数</t>
  </si>
  <si>
    <t>料</t>
  </si>
  <si>
    <t>入</t>
  </si>
  <si>
    <t>処置及び手術</t>
    <rPh sb="2" eb="3">
      <t>オヨ</t>
    </rPh>
    <phoneticPr fontId="2"/>
  </si>
  <si>
    <t>サ</t>
  </si>
  <si>
    <t>給食材料費（患者用）</t>
  </si>
  <si>
    <t>10．</t>
  </si>
  <si>
    <t>その他</t>
  </si>
  <si>
    <t>11．</t>
  </si>
  <si>
    <t>費用合計</t>
  </si>
  <si>
    <t>１日平均患者数</t>
  </si>
  <si>
    <t>田沢湖病院</t>
    <rPh sb="0" eb="1">
      <t>タ</t>
    </rPh>
    <rPh sb="1" eb="2">
      <t>サワ</t>
    </rPh>
    <rPh sb="2" eb="3">
      <t>コ</t>
    </rPh>
    <rPh sb="3" eb="5">
      <t>ビョウイン</t>
    </rPh>
    <phoneticPr fontId="2"/>
  </si>
  <si>
    <t>退職手当支出額</t>
  </si>
  <si>
    <t>対する比率
料金収入に</t>
    <rPh sb="0" eb="1">
      <t>タイ</t>
    </rPh>
    <rPh sb="3" eb="5">
      <t>ヒリツ</t>
    </rPh>
    <phoneticPr fontId="23"/>
  </si>
  <si>
    <t>に</t>
  </si>
  <si>
    <t>す</t>
  </si>
  <si>
    <t>呼吸器病センター</t>
    <rPh sb="0" eb="3">
      <t>コキュウキ</t>
    </rPh>
    <rPh sb="3" eb="4">
      <t>ビョウ</t>
    </rPh>
    <phoneticPr fontId="2"/>
  </si>
  <si>
    <t>る</t>
  </si>
  <si>
    <t>地域医療支援病院</t>
  </si>
  <si>
    <t>療養病床</t>
    <rPh sb="0" eb="2">
      <t>リョウヨウ</t>
    </rPh>
    <rPh sb="2" eb="4">
      <t>ビョウショウ</t>
    </rPh>
    <phoneticPr fontId="2"/>
  </si>
  <si>
    <t>経常費用</t>
  </si>
  <si>
    <t>最低</t>
  </si>
  <si>
    <t>医</t>
  </si>
  <si>
    <t>ち</t>
  </si>
  <si>
    <t>特定機能病院</t>
  </si>
  <si>
    <t>収</t>
  </si>
  <si>
    <t>うち企業債利息</t>
  </si>
  <si>
    <t>精神患者数</t>
  </si>
  <si>
    <t>市   中   銀   行</t>
  </si>
  <si>
    <t>対</t>
  </si>
  <si>
    <t xml:space="preserve"> 団体名 </t>
    <rPh sb="1" eb="4">
      <t>ダンタイメイ</t>
    </rPh>
    <phoneticPr fontId="2"/>
  </si>
  <si>
    <t xml:space="preserve"> 項　目　</t>
    <rPh sb="1" eb="4">
      <t>コウモク</t>
    </rPh>
    <phoneticPr fontId="2"/>
  </si>
  <si>
    <t>比</t>
  </si>
  <si>
    <t>医療材料費</t>
  </si>
  <si>
    <t>う ち</t>
  </si>
  <si>
    <t>「01行26列」のうち、各種引当金繰入額の合計</t>
  </si>
  <si>
    <t>率</t>
  </si>
  <si>
    <t>有床診療所数</t>
    <rPh sb="0" eb="1">
      <t>ユウ</t>
    </rPh>
    <rPh sb="1" eb="2">
      <t>ショウ</t>
    </rPh>
    <rPh sb="2" eb="5">
      <t>シンリョウジョ</t>
    </rPh>
    <rPh sb="5" eb="6">
      <t>スウ</t>
    </rPh>
    <phoneticPr fontId="2"/>
  </si>
  <si>
    <t>脳神経外科</t>
  </si>
  <si>
    <t>駐車場管理</t>
  </si>
  <si>
    <t>うち薬品費</t>
  </si>
  <si>
    <t>薬品費</t>
  </si>
  <si>
    <t>(g)</t>
  </si>
  <si>
    <t>用</t>
  </si>
  <si>
    <t>建設改良積立金</t>
  </si>
  <si>
    <t>一時借入金</t>
  </si>
  <si>
    <t>当年度分損益勘定留保資金</t>
  </si>
  <si>
    <t>構</t>
  </si>
  <si>
    <t>単独事業分</t>
    <rPh sb="0" eb="2">
      <t>タンドク</t>
    </rPh>
    <rPh sb="2" eb="5">
      <t>ジギョウブン</t>
    </rPh>
    <phoneticPr fontId="2"/>
  </si>
  <si>
    <t>・消費税及び地方消費税に関する調</t>
    <rPh sb="1" eb="4">
      <t>ショウヒゼイ</t>
    </rPh>
    <rPh sb="4" eb="5">
      <t>オヨ</t>
    </rPh>
    <rPh sb="6" eb="8">
      <t>チホウ</t>
    </rPh>
    <rPh sb="8" eb="11">
      <t>ショウヒゼイ</t>
    </rPh>
    <rPh sb="12" eb="13">
      <t>カン</t>
    </rPh>
    <rPh sb="15" eb="16">
      <t>シラ</t>
    </rPh>
    <phoneticPr fontId="2"/>
  </si>
  <si>
    <t>自己資本構成比率</t>
  </si>
  <si>
    <t>（引継資本金）</t>
  </si>
  <si>
    <t>成</t>
  </si>
  <si>
    <t>合計</t>
  </si>
  <si>
    <t>固定資産</t>
  </si>
  <si>
    <t>有形固定資産</t>
  </si>
  <si>
    <t>開放型病院</t>
  </si>
  <si>
    <t>土地</t>
  </si>
  <si>
    <t>資本勘定繰入金</t>
  </si>
  <si>
    <t>リース資産</t>
    <rPh sb="3" eb="5">
      <t>シサン</t>
    </rPh>
    <phoneticPr fontId="2"/>
  </si>
  <si>
    <t>固定負債</t>
  </si>
  <si>
    <t>年度末職員数</t>
    <rPh sb="0" eb="3">
      <t>ネンドマツ</t>
    </rPh>
    <rPh sb="3" eb="6">
      <t>ショクインスウ</t>
    </rPh>
    <phoneticPr fontId="2"/>
  </si>
  <si>
    <t>建設仮勘定</t>
  </si>
  <si>
    <t>その他</t>
    <rPh sb="0" eb="3">
      <t>ソノタ</t>
    </rPh>
    <phoneticPr fontId="2"/>
  </si>
  <si>
    <t>減債積立金</t>
  </si>
  <si>
    <t>流動資産</t>
  </si>
  <si>
    <t>現金及び預金</t>
  </si>
  <si>
    <t>過年度分損益勘定留保資金</t>
  </si>
  <si>
    <t>貯蔵品</t>
  </si>
  <si>
    <t>資本金</t>
  </si>
  <si>
    <t>「01行10列及び11列」のうち</t>
    <rPh sb="3" eb="4">
      <t>ギョウ</t>
    </rPh>
    <rPh sb="6" eb="7">
      <t>レツ</t>
    </rPh>
    <rPh sb="7" eb="8">
      <t>オヨ</t>
    </rPh>
    <rPh sb="11" eb="12">
      <t>レツ</t>
    </rPh>
    <phoneticPr fontId="2"/>
  </si>
  <si>
    <t>企</t>
  </si>
  <si>
    <t>財</t>
  </si>
  <si>
    <t>資産合計</t>
  </si>
  <si>
    <t>他会計借入金</t>
  </si>
  <si>
    <t>専門外来</t>
  </si>
  <si>
    <t>看護師数</t>
    <rPh sb="2" eb="3">
      <t>シ</t>
    </rPh>
    <phoneticPr fontId="2"/>
  </si>
  <si>
    <t>引当金</t>
  </si>
  <si>
    <t>流動負債</t>
  </si>
  <si>
    <t>固有資本金</t>
  </si>
  <si>
    <t>状</t>
  </si>
  <si>
    <t>臨床検査部門職員数</t>
  </si>
  <si>
    <t>繰入資本金</t>
  </si>
  <si>
    <t>（造成資本金）</t>
  </si>
  <si>
    <t>特</t>
  </si>
  <si>
    <t>資本剰余金</t>
  </si>
  <si>
    <t>院外処方実施の有無</t>
    <rPh sb="0" eb="2">
      <t>インガイ</t>
    </rPh>
    <rPh sb="2" eb="4">
      <t>ショホウ</t>
    </rPh>
    <rPh sb="4" eb="6">
      <t>ジッシ</t>
    </rPh>
    <rPh sb="7" eb="9">
      <t>ウム</t>
    </rPh>
    <phoneticPr fontId="2"/>
  </si>
  <si>
    <t>入院料</t>
  </si>
  <si>
    <t>円</t>
  </si>
  <si>
    <t>工事負担金</t>
  </si>
  <si>
    <t>上　記　の</t>
  </si>
  <si>
    <t>事</t>
  </si>
  <si>
    <t>再評価積立金</t>
  </si>
  <si>
    <t>年　間　放　射　線　件　数</t>
  </si>
  <si>
    <t>19．</t>
  </si>
  <si>
    <t>薬収</t>
  </si>
  <si>
    <t>利益剰余金</t>
  </si>
  <si>
    <t>利益積立金</t>
  </si>
  <si>
    <t>企業債償還額対減価償却費比率</t>
  </si>
  <si>
    <t>その他積立金</t>
  </si>
  <si>
    <t>当年度純利益</t>
  </si>
  <si>
    <t>資本合計</t>
  </si>
  <si>
    <t>負債・資本合計</t>
  </si>
  <si>
    <t>総病床数の割合</t>
  </si>
  <si>
    <t>不良債務</t>
  </si>
  <si>
    <t>整形外科</t>
  </si>
  <si>
    <t>実質資金不足額</t>
  </si>
  <si>
    <t>検査収入</t>
  </si>
  <si>
    <t>経常利益</t>
  </si>
  <si>
    <t>実繰入額が基準額を超える部分及び繰出基準の事由以外の実繰入額</t>
    <rPh sb="0" eb="1">
      <t>ジツ</t>
    </rPh>
    <rPh sb="1" eb="3">
      <t>クリイレ</t>
    </rPh>
    <rPh sb="3" eb="4">
      <t>ガク</t>
    </rPh>
    <rPh sb="5" eb="7">
      <t>キジュン</t>
    </rPh>
    <rPh sb="7" eb="8">
      <t>ガク</t>
    </rPh>
    <rPh sb="9" eb="10">
      <t>コ</t>
    </rPh>
    <rPh sb="12" eb="14">
      <t>ブブン</t>
    </rPh>
    <rPh sb="14" eb="15">
      <t>オヨ</t>
    </rPh>
    <rPh sb="16" eb="17">
      <t>ク</t>
    </rPh>
    <rPh sb="17" eb="18">
      <t>ダ</t>
    </rPh>
    <rPh sb="18" eb="20">
      <t>キジュン</t>
    </rPh>
    <rPh sb="21" eb="23">
      <t>ジユウ</t>
    </rPh>
    <rPh sb="23" eb="25">
      <t>イガイ</t>
    </rPh>
    <rPh sb="26" eb="27">
      <t>ジツ</t>
    </rPh>
    <rPh sb="27" eb="29">
      <t>クリイレ</t>
    </rPh>
    <rPh sb="29" eb="30">
      <t>ガク</t>
    </rPh>
    <phoneticPr fontId="2"/>
  </si>
  <si>
    <t>年度末検査技師数</t>
  </si>
  <si>
    <t>債</t>
  </si>
  <si>
    <t>へき地医療</t>
  </si>
  <si>
    <t>掲</t>
  </si>
  <si>
    <t>収益勘定繰入金</t>
    <rPh sb="0" eb="2">
      <t>シュウエキ</t>
    </rPh>
    <rPh sb="2" eb="4">
      <t>カンジョウ</t>
    </rPh>
    <rPh sb="4" eb="6">
      <t>クリイレ</t>
    </rPh>
    <rPh sb="6" eb="7">
      <t>キン</t>
    </rPh>
    <phoneticPr fontId="2"/>
  </si>
  <si>
    <t>入院患者１人１日当たり給食材料費</t>
  </si>
  <si>
    <t>不良債務比率</t>
  </si>
  <si>
    <t>(３)</t>
  </si>
  <si>
    <t>実質資金不足額比率</t>
  </si>
  <si>
    <t>固定資産対長期資本比率</t>
  </si>
  <si>
    <t>器械・備品</t>
  </si>
  <si>
    <t>繰入金</t>
    <rPh sb="0" eb="3">
      <t>クリイレキン</t>
    </rPh>
    <phoneticPr fontId="2"/>
  </si>
  <si>
    <t>「01行08列」のうち医療療養病床数</t>
    <rPh sb="2" eb="3">
      <t>ギョウ</t>
    </rPh>
    <rPh sb="5" eb="6">
      <t>レツ</t>
    </rPh>
    <rPh sb="10" eb="12">
      <t>イリョウ</t>
    </rPh>
    <rPh sb="12" eb="14">
      <t>リョウヨウ</t>
    </rPh>
    <rPh sb="14" eb="17">
      <t>ビョウショウスウ</t>
    </rPh>
    <phoneticPr fontId="32"/>
  </si>
  <si>
    <t>的</t>
    <rPh sb="0" eb="1">
      <t>マト</t>
    </rPh>
    <phoneticPr fontId="2"/>
  </si>
  <si>
    <t>事務部門職員数</t>
  </si>
  <si>
    <t>企業債償還元金</t>
  </si>
  <si>
    <t>(１)</t>
  </si>
  <si>
    <t>01行22列
の内訳</t>
    <rPh sb="2" eb="3">
      <t>ギョウ</t>
    </rPh>
    <rPh sb="5" eb="6">
      <t>レツ</t>
    </rPh>
    <rPh sb="8" eb="10">
      <t>ウチワケ</t>
    </rPh>
    <phoneticPr fontId="2"/>
  </si>
  <si>
    <t>人</t>
  </si>
  <si>
    <t>全職員数</t>
  </si>
  <si>
    <t>建設改良のための企業債</t>
  </si>
  <si>
    <t>(1)(入院相当分)</t>
    <rPh sb="4" eb="6">
      <t>ニュウイン</t>
    </rPh>
    <rPh sb="6" eb="9">
      <t>ソウトウブン</t>
    </rPh>
    <phoneticPr fontId="2"/>
  </si>
  <si>
    <t xml:space="preserve"> 給与費対</t>
    <rPh sb="1" eb="2">
      <t>キュウヨ</t>
    </rPh>
    <phoneticPr fontId="2"/>
  </si>
  <si>
    <t>総合病院</t>
    <rPh sb="0" eb="2">
      <t>ソウゴウ</t>
    </rPh>
    <rPh sb="2" eb="4">
      <t>ビョウイン</t>
    </rPh>
    <phoneticPr fontId="2"/>
  </si>
  <si>
    <t>資</t>
  </si>
  <si>
    <t>(２)</t>
  </si>
  <si>
    <t>男鹿みなと市民病院</t>
    <rPh sb="0" eb="2">
      <t>オガ</t>
    </rPh>
    <rPh sb="5" eb="7">
      <t>シミン</t>
    </rPh>
    <rPh sb="7" eb="9">
      <t>ビョウイン</t>
    </rPh>
    <phoneticPr fontId="2"/>
  </si>
  <si>
    <t>旅費</t>
  </si>
  <si>
    <t>他会計出資金</t>
  </si>
  <si>
    <t>本</t>
  </si>
  <si>
    <t>１３：１</t>
  </si>
  <si>
    <t>(４)</t>
  </si>
  <si>
    <t>的</t>
  </si>
  <si>
    <t>耳鼻いんこう科</t>
    <rPh sb="0" eb="2">
      <t>ジビ</t>
    </rPh>
    <rPh sb="6" eb="7">
      <t>カ</t>
    </rPh>
    <phoneticPr fontId="2"/>
  </si>
  <si>
    <t>(６)</t>
  </si>
  <si>
    <t>固定資産売却代金</t>
  </si>
  <si>
    <t>(７)</t>
  </si>
  <si>
    <t>室料差額収益対入院収益</t>
  </si>
  <si>
    <t>有</t>
  </si>
  <si>
    <t>(９)</t>
  </si>
  <si>
    <t>01行08列のうち</t>
    <rPh sb="2" eb="3">
      <t>ギョウ</t>
    </rPh>
    <rPh sb="5" eb="6">
      <t>レツ</t>
    </rPh>
    <phoneticPr fontId="2"/>
  </si>
  <si>
    <t>３</t>
  </si>
  <si>
    <t>※１床当たり固定資産を削除 ← 施設毎の固定資産額は調査対象外（H30.2.14田沢湖病院から連絡有）</t>
    <rPh sb="2" eb="3">
      <t>ユカ</t>
    </rPh>
    <rPh sb="3" eb="4">
      <t>ア</t>
    </rPh>
    <rPh sb="6" eb="10">
      <t>コテイシサン</t>
    </rPh>
    <rPh sb="11" eb="13">
      <t>サクジョ</t>
    </rPh>
    <rPh sb="16" eb="18">
      <t>シセツ</t>
    </rPh>
    <rPh sb="18" eb="19">
      <t>ゴト</t>
    </rPh>
    <rPh sb="20" eb="24">
      <t>コテイシサン</t>
    </rPh>
    <rPh sb="24" eb="25">
      <t>ガク</t>
    </rPh>
    <rPh sb="26" eb="28">
      <t>チョウサ</t>
    </rPh>
    <rPh sb="28" eb="31">
      <t>タイショウガイ</t>
    </rPh>
    <rPh sb="40" eb="43">
      <t>タザワコ</t>
    </rPh>
    <rPh sb="43" eb="45">
      <t>ビョウイン</t>
    </rPh>
    <rPh sb="47" eb="49">
      <t>レンラク</t>
    </rPh>
    <rPh sb="49" eb="50">
      <t>ア</t>
    </rPh>
    <phoneticPr fontId="2"/>
  </si>
  <si>
    <t>看護助手数</t>
  </si>
  <si>
    <t>建設改良費</t>
  </si>
  <si>
    <t>(10)</t>
  </si>
  <si>
    <t>賞与引当金</t>
    <rPh sb="0" eb="2">
      <t>ショウヨ</t>
    </rPh>
    <rPh sb="2" eb="5">
      <t>ヒキアテキン</t>
    </rPh>
    <phoneticPr fontId="2"/>
  </si>
  <si>
    <t>(11)</t>
  </si>
  <si>
    <t>(12)</t>
  </si>
  <si>
    <t>(ｲ)年延入所定員</t>
    <rPh sb="3" eb="4">
      <t>ネン</t>
    </rPh>
    <rPh sb="4" eb="5">
      <t>ノ</t>
    </rPh>
    <rPh sb="5" eb="7">
      <t>ニュウショ</t>
    </rPh>
    <rPh sb="7" eb="9">
      <t>テイイン</t>
    </rPh>
    <phoneticPr fontId="2"/>
  </si>
  <si>
    <t>(ｶ)</t>
  </si>
  <si>
    <t>補助対象事業費</t>
  </si>
  <si>
    <t>投績</t>
    <rPh sb="1" eb="2">
      <t>ツムギ</t>
    </rPh>
    <phoneticPr fontId="2"/>
  </si>
  <si>
    <t>他会計繰入金合計</t>
    <rPh sb="0" eb="3">
      <t>タカイケイ</t>
    </rPh>
    <rPh sb="3" eb="6">
      <t>クリイレキン</t>
    </rPh>
    <rPh sb="6" eb="8">
      <t>ゴウケイ</t>
    </rPh>
    <phoneticPr fontId="2"/>
  </si>
  <si>
    <t>がん診療連携拠点病院</t>
    <rPh sb="2" eb="4">
      <t>シンリョウ</t>
    </rPh>
    <rPh sb="4" eb="6">
      <t>レンケイ</t>
    </rPh>
    <rPh sb="6" eb="8">
      <t>キョテン</t>
    </rPh>
    <rPh sb="8" eb="10">
      <t>ビョウイン</t>
    </rPh>
    <phoneticPr fontId="2"/>
  </si>
  <si>
    <t>(14)</t>
  </si>
  <si>
    <t>院者</t>
    <rPh sb="1" eb="2">
      <t>シャ</t>
    </rPh>
    <phoneticPr fontId="2"/>
  </si>
  <si>
    <t>薬剤部門職員数</t>
  </si>
  <si>
    <t>建設利息</t>
  </si>
  <si>
    <t xml:space="preserve"> 項　目 </t>
    <rPh sb="1" eb="4">
      <t>コウモク</t>
    </rPh>
    <phoneticPr fontId="2"/>
  </si>
  <si>
    <t>精神</t>
  </si>
  <si>
    <t>上記に対する財源としての企業債</t>
  </si>
  <si>
    <t>医業収益</t>
  </si>
  <si>
    <t>市中銀行以外の金融機関</t>
  </si>
  <si>
    <t>単独事業費</t>
  </si>
  <si>
    <t>政府資金</t>
  </si>
  <si>
    <t>郵便貯金</t>
    <rPh sb="0" eb="2">
      <t>ユウビン</t>
    </rPh>
    <rPh sb="2" eb="4">
      <t>チョキン</t>
    </rPh>
    <phoneticPr fontId="2"/>
  </si>
  <si>
    <t>(e)</t>
  </si>
  <si>
    <t>エ　検査収入</t>
  </si>
  <si>
    <t>外来</t>
  </si>
  <si>
    <t>給食</t>
  </si>
  <si>
    <t>財政融資資金</t>
    <rPh sb="0" eb="2">
      <t>ザイセイ</t>
    </rPh>
    <rPh sb="2" eb="4">
      <t>ユウシ</t>
    </rPh>
    <rPh sb="4" eb="6">
      <t>シキン</t>
    </rPh>
    <phoneticPr fontId="2"/>
  </si>
  <si>
    <t>（歳）</t>
    <rPh sb="1" eb="2">
      <t>サイ</t>
    </rPh>
    <phoneticPr fontId="2"/>
  </si>
  <si>
    <t>企業債償還金</t>
  </si>
  <si>
    <t>耐火構造</t>
  </si>
  <si>
    <t>政府資金に係る繰上償還金分</t>
  </si>
  <si>
    <t>償却資産内訳</t>
    <rPh sb="1" eb="2">
      <t>キャク</t>
    </rPh>
    <rPh sb="2" eb="4">
      <t>シサン</t>
    </rPh>
    <rPh sb="4" eb="6">
      <t>ウチワケ</t>
    </rPh>
    <phoneticPr fontId="2"/>
  </si>
  <si>
    <t>図書費</t>
  </si>
  <si>
    <t>退　職　に　関　す　る　調</t>
    <rPh sb="0" eb="3">
      <t>タイショク</t>
    </rPh>
    <rPh sb="6" eb="7">
      <t>カン</t>
    </rPh>
    <rPh sb="12" eb="13">
      <t>シラ</t>
    </rPh>
    <phoneticPr fontId="2"/>
  </si>
  <si>
    <t>患者外給食材料費</t>
  </si>
  <si>
    <t>繰越利益剰余金処分額</t>
  </si>
  <si>
    <t>当年度利益剰余金処分額</t>
  </si>
  <si>
    <t>　数</t>
    <rPh sb="1" eb="2">
      <t>スウ</t>
    </rPh>
    <phoneticPr fontId="2"/>
  </si>
  <si>
    <t>（円）</t>
    <rPh sb="1" eb="2">
      <t>エン</t>
    </rPh>
    <phoneticPr fontId="2"/>
  </si>
  <si>
    <t>01</t>
  </si>
  <si>
    <t>繰越工事資金</t>
  </si>
  <si>
    <t>(7)</t>
  </si>
  <si>
    <t>うち</t>
  </si>
  <si>
    <t>未収金及び未収収益</t>
    <rPh sb="0" eb="3">
      <t>ミシュウキン</t>
    </rPh>
    <rPh sb="3" eb="4">
      <t>オヨ</t>
    </rPh>
    <rPh sb="5" eb="7">
      <t>ミシュウ</t>
    </rPh>
    <rPh sb="7" eb="9">
      <t>シュウエキ</t>
    </rPh>
    <phoneticPr fontId="2"/>
  </si>
  <si>
    <t>(8)</t>
  </si>
  <si>
    <t>の</t>
  </si>
  <si>
    <t>立地条件</t>
    <rPh sb="2" eb="4">
      <t>ジョウケン</t>
    </rPh>
    <phoneticPr fontId="2"/>
  </si>
  <si>
    <t>等</t>
  </si>
  <si>
    <t>その他</t>
    <rPh sb="2" eb="3">
      <t>タ</t>
    </rPh>
    <phoneticPr fontId="2"/>
  </si>
  <si>
    <t>検</t>
  </si>
  <si>
    <t>国費</t>
  </si>
  <si>
    <t>資金期末残高</t>
    <rPh sb="0" eb="2">
      <t>シキン</t>
    </rPh>
    <rPh sb="2" eb="4">
      <t>キマツ</t>
    </rPh>
    <rPh sb="4" eb="6">
      <t>ザンダカ</t>
    </rPh>
    <phoneticPr fontId="2"/>
  </si>
  <si>
    <t>都道府県費</t>
  </si>
  <si>
    <t>救急告示診療所数</t>
    <rPh sb="0" eb="2">
      <t>キュウキュウ</t>
    </rPh>
    <rPh sb="2" eb="4">
      <t>コクジ</t>
    </rPh>
    <rPh sb="4" eb="7">
      <t>シンリョウジョ</t>
    </rPh>
    <rPh sb="7" eb="8">
      <t>スウ</t>
    </rPh>
    <phoneticPr fontId="2"/>
  </si>
  <si>
    <t>市町村費</t>
  </si>
  <si>
    <t>継続費逓次繰越額</t>
  </si>
  <si>
    <t>建設改良繰越額</t>
  </si>
  <si>
    <t>新増設に関するもの</t>
  </si>
  <si>
    <t>行</t>
    <rPh sb="0" eb="1">
      <t>ギョウ</t>
    </rPh>
    <phoneticPr fontId="2"/>
  </si>
  <si>
    <t>(ｱ)年延利用者数</t>
    <rPh sb="3" eb="4">
      <t>ネン</t>
    </rPh>
    <rPh sb="4" eb="5">
      <t>ノ</t>
    </rPh>
    <rPh sb="5" eb="8">
      <t>リヨウシャ</t>
    </rPh>
    <rPh sb="8" eb="9">
      <t>スウ</t>
    </rPh>
    <phoneticPr fontId="2"/>
  </si>
  <si>
    <t>改良に関するもの</t>
  </si>
  <si>
    <t>（６）</t>
  </si>
  <si>
    <t>繰出基準に基づく繰入金</t>
  </si>
  <si>
    <t>　（２）</t>
  </si>
  <si>
    <t>繰出基準以外の繰入金</t>
  </si>
  <si>
    <t>他会計出資金</t>
    <rPh sb="0" eb="3">
      <t>タカイケイ</t>
    </rPh>
    <rPh sb="3" eb="6">
      <t>シュッシキン</t>
    </rPh>
    <phoneticPr fontId="2"/>
  </si>
  <si>
    <t>繰出基準に基づく事由に係る上乗せ繰入</t>
  </si>
  <si>
    <t>繰出基準の事由以外の繰入</t>
  </si>
  <si>
    <t>共   済   組   合</t>
  </si>
  <si>
    <t>退職給付引当金繰入額</t>
    <rPh sb="0" eb="2">
      <t>タイショク</t>
    </rPh>
    <rPh sb="2" eb="4">
      <t>キュウフ</t>
    </rPh>
    <rPh sb="4" eb="7">
      <t>ヒキアテキン</t>
    </rPh>
    <rPh sb="7" eb="10">
      <t>クリイレガク</t>
    </rPh>
    <phoneticPr fontId="2"/>
  </si>
  <si>
    <t>寝具</t>
  </si>
  <si>
    <t>交   付   公   債</t>
  </si>
  <si>
    <t>病27</t>
    <rPh sb="0" eb="1">
      <t>ヤマイ</t>
    </rPh>
    <phoneticPr fontId="2"/>
  </si>
  <si>
    <t>そ      の      他</t>
  </si>
  <si>
    <t>仙北市</t>
    <rPh sb="0" eb="2">
      <t>センボク</t>
    </rPh>
    <rPh sb="2" eb="3">
      <t>シ</t>
    </rPh>
    <phoneticPr fontId="33"/>
  </si>
  <si>
    <t>年間延職員数</t>
  </si>
  <si>
    <t>病</t>
  </si>
  <si>
    <t>01行32列及び33列のうち、再　建　債</t>
    <rPh sb="2" eb="3">
      <t>ギョウ</t>
    </rPh>
    <rPh sb="5" eb="6">
      <t>レツ</t>
    </rPh>
    <rPh sb="6" eb="7">
      <t>オヨ</t>
    </rPh>
    <rPh sb="10" eb="11">
      <t>レツ</t>
    </rPh>
    <phoneticPr fontId="2"/>
  </si>
  <si>
    <t>特殊勤務手当</t>
  </si>
  <si>
    <t>看護部門職員数</t>
  </si>
  <si>
    <t>収</t>
    <rPh sb="0" eb="1">
      <t>シュウニュウ</t>
    </rPh>
    <phoneticPr fontId="2"/>
  </si>
  <si>
    <t>期末勤勉手当</t>
  </si>
  <si>
    <t>01行28列の内訳</t>
  </si>
  <si>
    <t>延年齢</t>
  </si>
  <si>
    <t>延経験年数</t>
  </si>
  <si>
    <t>医師確保対策経費</t>
    <rPh sb="0" eb="2">
      <t>イシ</t>
    </rPh>
    <rPh sb="2" eb="4">
      <t>カクホ</t>
    </rPh>
    <rPh sb="4" eb="6">
      <t>タイサク</t>
    </rPh>
    <rPh sb="6" eb="8">
      <t>ケイヒ</t>
    </rPh>
    <phoneticPr fontId="2"/>
  </si>
  <si>
    <t>　</t>
  </si>
  <si>
    <t>(ｴ)</t>
  </si>
  <si>
    <t>師</t>
  </si>
  <si>
    <t>(3)薬　品　使　用　効　率</t>
  </si>
  <si>
    <t>差</t>
  </si>
  <si>
    <t>護</t>
  </si>
  <si>
    <t>准</t>
  </si>
  <si>
    <t>放射線部門職員数</t>
  </si>
  <si>
    <t>他</t>
  </si>
  <si>
    <t>室料差額対象病床数対</t>
  </si>
  <si>
    <t/>
  </si>
  <si>
    <t>扶養手当</t>
  </si>
  <si>
    <t>（人）</t>
  </si>
  <si>
    <t>結核患者数</t>
  </si>
  <si>
    <t>一般病床数</t>
  </si>
  <si>
    <t>結核病床数</t>
  </si>
  <si>
    <t>室料差額収益対総収益</t>
  </si>
  <si>
    <t>その他有価証券評価差額</t>
    <rPh sb="2" eb="3">
      <t>タ</t>
    </rPh>
    <rPh sb="3" eb="5">
      <t>ユウカ</t>
    </rPh>
    <rPh sb="5" eb="7">
      <t>ショウケン</t>
    </rPh>
    <rPh sb="7" eb="9">
      <t>ヒョウカ</t>
    </rPh>
    <rPh sb="9" eb="11">
      <t>サガク</t>
    </rPh>
    <phoneticPr fontId="23"/>
  </si>
  <si>
    <t>医療技術員</t>
    <rPh sb="0" eb="2">
      <t>イリョウ</t>
    </rPh>
    <rPh sb="2" eb="5">
      <t>ギジュツイン</t>
    </rPh>
    <phoneticPr fontId="2"/>
  </si>
  <si>
    <t>年延医師数</t>
  </si>
  <si>
    <t>感染症患者数</t>
    <rPh sb="0" eb="3">
      <t>カンセンショウ</t>
    </rPh>
    <phoneticPr fontId="2"/>
  </si>
  <si>
    <t>年度末放射線技師数</t>
  </si>
  <si>
    <t>⑤　資本的収支に関する調　（２３表の１）</t>
    <rPh sb="16" eb="17">
      <t>ヒョウ</t>
    </rPh>
    <phoneticPr fontId="2"/>
  </si>
  <si>
    <t>病院</t>
    <rPh sb="0" eb="2">
      <t>ビョウイン</t>
    </rPh>
    <phoneticPr fontId="2"/>
  </si>
  <si>
    <t>投薬収入</t>
  </si>
  <si>
    <t>内訳</t>
    <rPh sb="0" eb="2">
      <t>ウチワケ</t>
    </rPh>
    <phoneticPr fontId="2"/>
  </si>
  <si>
    <t>注射収入</t>
  </si>
  <si>
    <t>診療報酬請求</t>
  </si>
  <si>
    <t>処置及び手術収入</t>
  </si>
  <si>
    <t>研究研修費</t>
  </si>
  <si>
    <t>診</t>
  </si>
  <si>
    <t>放射線収入</t>
  </si>
  <si>
    <t>列</t>
    <rPh sb="0" eb="1">
      <t>レツ</t>
    </rPh>
    <phoneticPr fontId="2"/>
  </si>
  <si>
    <t>院</t>
  </si>
  <si>
    <t>キ　入院時食事医療収入</t>
  </si>
  <si>
    <t>保健衛生</t>
  </si>
  <si>
    <t>ク</t>
  </si>
  <si>
    <t>算</t>
  </si>
  <si>
    <t>その他の収入</t>
  </si>
  <si>
    <t>ケ</t>
  </si>
  <si>
    <t>④　貸 借 対 照 表　（２２表）</t>
  </si>
  <si>
    <t>再診料</t>
  </si>
  <si>
    <t>事業開始年月日</t>
  </si>
  <si>
    <t>千</t>
  </si>
  <si>
    <t>殊</t>
  </si>
  <si>
    <t>外</t>
  </si>
  <si>
    <t>医業収益に対する割合 (％)</t>
  </si>
  <si>
    <t>電話交換</t>
  </si>
  <si>
    <t>来</t>
  </si>
  <si>
    <t>ソ</t>
  </si>
  <si>
    <t>受付</t>
  </si>
  <si>
    <t>タ</t>
  </si>
  <si>
    <t>年　間　検　査　件　数</t>
  </si>
  <si>
    <t>検状</t>
  </si>
  <si>
    <t>日</t>
  </si>
  <si>
    <t>不　　　　足　　　　額　　（△）</t>
  </si>
  <si>
    <t>査況</t>
  </si>
  <si>
    <t>収</t>
    <rPh sb="0" eb="1">
      <t>シュウ</t>
    </rPh>
    <phoneticPr fontId="2"/>
  </si>
  <si>
    <t>個室</t>
  </si>
  <si>
    <t>最高</t>
  </si>
  <si>
    <t>ＩＣＵ・ＣＣＵ</t>
  </si>
  <si>
    <t>償  却  資  産</t>
  </si>
  <si>
    <t>室</t>
  </si>
  <si>
    <t>２人以上室</t>
  </si>
  <si>
    <t>18．</t>
  </si>
  <si>
    <t>徴</t>
  </si>
  <si>
    <t>室料差額収益</t>
  </si>
  <si>
    <t>額</t>
  </si>
  <si>
    <t>室料差額対象病床数</t>
  </si>
  <si>
    <t>給食部門職員数</t>
  </si>
  <si>
    <t>その</t>
  </si>
  <si>
    <t>放射線</t>
  </si>
  <si>
    <t>当</t>
  </si>
  <si>
    <t>13.</t>
  </si>
  <si>
    <t>看護部門</t>
  </si>
  <si>
    <t>(1)患者１人１日当たり薬品費</t>
  </si>
  <si>
    <t>年延利用者数</t>
    <rPh sb="0" eb="1">
      <t>ネン</t>
    </rPh>
    <rPh sb="1" eb="2">
      <t>ノ</t>
    </rPh>
    <rPh sb="2" eb="5">
      <t>リヨウシャ</t>
    </rPh>
    <rPh sb="5" eb="6">
      <t>スウ</t>
    </rPh>
    <phoneticPr fontId="2"/>
  </si>
  <si>
    <t>(ｲ)</t>
  </si>
  <si>
    <t>患者100人当たり検査件数</t>
  </si>
  <si>
    <t>放射線技師１人当たり放射線件数</t>
  </si>
  <si>
    <t>況</t>
  </si>
  <si>
    <t>器械備品</t>
  </si>
  <si>
    <t>割合(％)</t>
  </si>
  <si>
    <t>〃   放射線収入</t>
  </si>
  <si>
    <t>薬品使用効率</t>
  </si>
  <si>
    <t>〃     検査収入</t>
  </si>
  <si>
    <t>（Ｂ）＋（Ｃ）＋（Ｇ）</t>
  </si>
  <si>
    <t>公衆衛生活動収益</t>
  </si>
  <si>
    <t>運動機能訓練室</t>
  </si>
  <si>
    <t>羽後病院</t>
    <rPh sb="0" eb="2">
      <t>ウゴ</t>
    </rPh>
    <rPh sb="2" eb="4">
      <t>ビョウイン</t>
    </rPh>
    <phoneticPr fontId="2"/>
  </si>
  <si>
    <t>内　　　訳</t>
  </si>
  <si>
    <t>患者外給食収益</t>
  </si>
  <si>
    <r>
      <t xml:space="preserve">米内沢総合病院
</t>
    </r>
    <r>
      <rPr>
        <sz val="9"/>
        <color theme="1"/>
        <rFont val="ＭＳ ゴシック"/>
        <family val="3"/>
        <charset val="128"/>
      </rPr>
      <t>（想定企業会計）</t>
    </r>
    <rPh sb="0" eb="2">
      <t>ヨナイ</t>
    </rPh>
    <rPh sb="2" eb="3">
      <t>ザワ</t>
    </rPh>
    <rPh sb="3" eb="5">
      <t>ソウゴウ</t>
    </rPh>
    <rPh sb="5" eb="7">
      <t>ビョウイン</t>
    </rPh>
    <rPh sb="9" eb="11">
      <t>ソウテイ</t>
    </rPh>
    <rPh sb="11" eb="13">
      <t>キギョウ</t>
    </rPh>
    <rPh sb="13" eb="15">
      <t>カイケイ</t>
    </rPh>
    <phoneticPr fontId="2"/>
  </si>
  <si>
    <t>経費</t>
  </si>
  <si>
    <t>「01行49列及び50列」のうち周産期医療分</t>
    <rPh sb="3" eb="4">
      <t>ギョウ</t>
    </rPh>
    <rPh sb="6" eb="7">
      <t>レツ</t>
    </rPh>
    <rPh sb="7" eb="8">
      <t>オヨ</t>
    </rPh>
    <rPh sb="11" eb="12">
      <t>レツ</t>
    </rPh>
    <phoneticPr fontId="2"/>
  </si>
  <si>
    <t>(ｳ)</t>
  </si>
  <si>
    <t>助産</t>
  </si>
  <si>
    <t>がんセンター</t>
  </si>
  <si>
    <t xml:space="preserve"> 項　目</t>
    <rPh sb="1" eb="4">
      <t>コウモク</t>
    </rPh>
    <phoneticPr fontId="2"/>
  </si>
  <si>
    <t>期首資産等状況調</t>
    <rPh sb="0" eb="2">
      <t>キシュ</t>
    </rPh>
    <rPh sb="2" eb="4">
      <t>シサン</t>
    </rPh>
    <rPh sb="4" eb="5">
      <t>トウ</t>
    </rPh>
    <rPh sb="5" eb="7">
      <t>ジョウキョウ</t>
    </rPh>
    <rPh sb="7" eb="8">
      <t>シラ</t>
    </rPh>
    <phoneticPr fontId="2"/>
  </si>
  <si>
    <t>交際費</t>
  </si>
  <si>
    <t>厚生福利費</t>
  </si>
  <si>
    <t>燃料費</t>
  </si>
  <si>
    <t>その他経費</t>
  </si>
  <si>
    <t>20．</t>
  </si>
  <si>
    <t>その他研究研修費</t>
  </si>
  <si>
    <t>③　費 用 構 成 表　（２１表）</t>
    <rPh sb="15" eb="16">
      <t>ヒョウ</t>
    </rPh>
    <phoneticPr fontId="2"/>
  </si>
  <si>
    <t>大仙市</t>
    <rPh sb="0" eb="3">
      <t>ダイセンシ</t>
    </rPh>
    <phoneticPr fontId="33"/>
  </si>
  <si>
    <t>建物減価償却累計額</t>
  </si>
  <si>
    <t>入患</t>
    <rPh sb="1" eb="2">
      <t>ワズラ</t>
    </rPh>
    <phoneticPr fontId="2"/>
  </si>
  <si>
    <t>の　内　訳</t>
    <rPh sb="2" eb="3">
      <t>ナイ</t>
    </rPh>
    <rPh sb="4" eb="5">
      <t>ヤク</t>
    </rPh>
    <phoneticPr fontId="2"/>
  </si>
  <si>
    <t>等</t>
    <rPh sb="0" eb="1">
      <t>トウ</t>
    </rPh>
    <phoneticPr fontId="2"/>
  </si>
  <si>
    <t>収益</t>
  </si>
  <si>
    <t>結核病床</t>
    <rPh sb="0" eb="2">
      <t>ケッカク</t>
    </rPh>
    <rPh sb="2" eb="4">
      <t>ビョウショウ</t>
    </rPh>
    <phoneticPr fontId="2"/>
  </si>
  <si>
    <t>費用</t>
  </si>
  <si>
    <t>差引（１－２）</t>
  </si>
  <si>
    <t>結核</t>
  </si>
  <si>
    <t>その他の企業債</t>
    <rPh sb="2" eb="3">
      <t>タ</t>
    </rPh>
    <rPh sb="4" eb="7">
      <t>キギョウサイ</t>
    </rPh>
    <phoneticPr fontId="23"/>
  </si>
  <si>
    <t>内科</t>
  </si>
  <si>
    <t>小児科</t>
  </si>
  <si>
    <t>脳神経外科</t>
    <rPh sb="0" eb="1">
      <t>ノウ</t>
    </rPh>
    <rPh sb="1" eb="3">
      <t>シンケイ</t>
    </rPh>
    <rPh sb="3" eb="5">
      <t>ゲカ</t>
    </rPh>
    <phoneticPr fontId="2"/>
  </si>
  <si>
    <t>合　　　　　　計　　　　(Ａ)</t>
  </si>
  <si>
    <t>（体）</t>
  </si>
  <si>
    <t>繰入再掲</t>
    <rPh sb="0" eb="2">
      <t>クリイレ</t>
    </rPh>
    <rPh sb="2" eb="3">
      <t>サイ</t>
    </rPh>
    <rPh sb="3" eb="4">
      <t>ケイ</t>
    </rPh>
    <phoneticPr fontId="2"/>
  </si>
  <si>
    <t>外科</t>
  </si>
  <si>
    <t>指</t>
  </si>
  <si>
    <t>別</t>
  </si>
  <si>
    <t>皮膚・ひ尿器科</t>
  </si>
  <si>
    <t>放射線科</t>
  </si>
  <si>
    <t>人間ドック</t>
  </si>
  <si>
    <t>歯科技工</t>
  </si>
  <si>
    <t>定</t>
  </si>
  <si>
    <t>経営支援の活用に要する経費</t>
    <rPh sb="0" eb="2">
      <t>ケイエイ</t>
    </rPh>
    <rPh sb="2" eb="4">
      <t>シエン</t>
    </rPh>
    <rPh sb="5" eb="7">
      <t>カツヨウ</t>
    </rPh>
    <rPh sb="8" eb="9">
      <t>ヨウ</t>
    </rPh>
    <rPh sb="11" eb="13">
      <t>ケイヒ</t>
    </rPh>
    <phoneticPr fontId="2"/>
  </si>
  <si>
    <t>田沢湖病院</t>
    <rPh sb="0" eb="3">
      <t>タザワコ</t>
    </rPh>
    <rPh sb="3" eb="5">
      <t>ビョウイン</t>
    </rPh>
    <phoneticPr fontId="2"/>
  </si>
  <si>
    <t>害虫駆除</t>
  </si>
  <si>
    <t>宿日直</t>
  </si>
  <si>
    <t>扇田病院</t>
    <rPh sb="0" eb="2">
      <t>オウギタ</t>
    </rPh>
    <rPh sb="2" eb="4">
      <t>ビョウイン</t>
    </rPh>
    <phoneticPr fontId="2"/>
  </si>
  <si>
    <t>浄化槽管理</t>
  </si>
  <si>
    <t>平均在院日数(一般病床のみ)</t>
  </si>
  <si>
    <t>利</t>
  </si>
  <si>
    <t>標榜診療科目数</t>
  </si>
  <si>
    <t>年延院内死亡患者数</t>
  </si>
  <si>
    <t>院内保育所</t>
    <rPh sb="0" eb="2">
      <t>インナイ</t>
    </rPh>
    <rPh sb="2" eb="5">
      <t>ホイクショ</t>
    </rPh>
    <phoneticPr fontId="2"/>
  </si>
  <si>
    <t>訪問看護</t>
  </si>
  <si>
    <t xml:space="preserve">イ </t>
  </si>
  <si>
    <t>行　</t>
  </si>
  <si>
    <t>在宅診療</t>
  </si>
  <si>
    <t>（％）</t>
  </si>
  <si>
    <t>午後診察</t>
  </si>
  <si>
    <t>病院事業</t>
    <rPh sb="0" eb="2">
      <t>ビョウイン</t>
    </rPh>
    <rPh sb="2" eb="4">
      <t>ジギョウ</t>
    </rPh>
    <phoneticPr fontId="2"/>
  </si>
  <si>
    <t>オープンシステム</t>
  </si>
  <si>
    <t>臨床研修病院</t>
    <rPh sb="2" eb="4">
      <t>ケンシュウ</t>
    </rPh>
    <phoneticPr fontId="2"/>
  </si>
  <si>
    <t>土曜診療</t>
  </si>
  <si>
    <t>基準額</t>
  </si>
  <si>
    <t>実繰入額</t>
  </si>
  <si>
    <t>収益的支出に充てた他会計借入金</t>
    <rPh sb="0" eb="3">
      <t>シュウエキテキ</t>
    </rPh>
    <rPh sb="3" eb="5">
      <t>シシュツ</t>
    </rPh>
    <rPh sb="6" eb="7">
      <t>ア</t>
    </rPh>
    <rPh sb="9" eb="12">
      <t>タカイケイ</t>
    </rPh>
    <rPh sb="12" eb="15">
      <t>カリイレキン</t>
    </rPh>
    <phoneticPr fontId="2"/>
  </si>
  <si>
    <t>有床診療所の病床数</t>
    <rPh sb="0" eb="1">
      <t>ユウ</t>
    </rPh>
    <rPh sb="1" eb="2">
      <t>ショウ</t>
    </rPh>
    <rPh sb="2" eb="5">
      <t>シンリョウジョ</t>
    </rPh>
    <rPh sb="6" eb="9">
      <t>ビョウショウスウ</t>
    </rPh>
    <phoneticPr fontId="2"/>
  </si>
  <si>
    <t>救急病院</t>
  </si>
  <si>
    <t>行政</t>
  </si>
  <si>
    <t>その他の職員</t>
    <rPh sb="2" eb="3">
      <t>タ</t>
    </rPh>
    <rPh sb="4" eb="6">
      <t>ショクイン</t>
    </rPh>
    <phoneticPr fontId="2"/>
  </si>
  <si>
    <t>基礎年金拠出金</t>
  </si>
  <si>
    <t>公的負担経費</t>
  </si>
  <si>
    <t>リース債務</t>
    <rPh sb="3" eb="5">
      <t>サイム</t>
    </rPh>
    <phoneticPr fontId="23"/>
  </si>
  <si>
    <t>建設改良</t>
  </si>
  <si>
    <t>ｲ　療養病床等</t>
    <rPh sb="2" eb="4">
      <t>リョウヨウ</t>
    </rPh>
    <rPh sb="4" eb="6">
      <t>ビョウショウ</t>
    </rPh>
    <rPh sb="6" eb="7">
      <t>トウ</t>
    </rPh>
    <phoneticPr fontId="2"/>
  </si>
  <si>
    <t>不採算地区</t>
  </si>
  <si>
    <t>結核病院</t>
  </si>
  <si>
    <t xml:space="preserve">
01行03列
の う ち</t>
  </si>
  <si>
    <t>高度医療</t>
  </si>
  <si>
    <r>
      <t xml:space="preserve">秋田総合病院
</t>
    </r>
    <r>
      <rPr>
        <sz val="9"/>
        <color theme="1"/>
        <rFont val="ＭＳ ゴシック"/>
        <family val="3"/>
        <charset val="128"/>
      </rPr>
      <t>（想定企業会計）</t>
    </r>
    <rPh sb="0" eb="2">
      <t>アキタ</t>
    </rPh>
    <rPh sb="2" eb="4">
      <t>ソウゴウ</t>
    </rPh>
    <rPh sb="4" eb="6">
      <t>ビョウイン</t>
    </rPh>
    <rPh sb="8" eb="10">
      <t>ソウテイ</t>
    </rPh>
    <rPh sb="10" eb="12">
      <t>キギョウ</t>
    </rPh>
    <rPh sb="12" eb="14">
      <t>カイケイ</t>
    </rPh>
    <phoneticPr fontId="2"/>
  </si>
  <si>
    <t>(建設改良費)</t>
  </si>
  <si>
    <t>特別利益</t>
  </si>
  <si>
    <t>収益勘定他会計借入金</t>
  </si>
  <si>
    <t>繰出基準等に基づくもの</t>
  </si>
  <si>
    <t>そ　の　他(Ｂ)</t>
  </si>
  <si>
    <t>他会計借入金等利息</t>
    <rPh sb="0" eb="1">
      <t>タ</t>
    </rPh>
    <rPh sb="1" eb="3">
      <t>カイケイ</t>
    </rPh>
    <rPh sb="6" eb="7">
      <t>トウ</t>
    </rPh>
    <phoneticPr fontId="2"/>
  </si>
  <si>
    <t>そ　の　他(Ｃ)</t>
  </si>
  <si>
    <t>11.</t>
  </si>
  <si>
    <t>北秋田市民病院</t>
    <rPh sb="0" eb="3">
      <t>キタアキタ</t>
    </rPh>
    <rPh sb="3" eb="5">
      <t>シミン</t>
    </rPh>
    <rPh sb="5" eb="7">
      <t>ビョウイン</t>
    </rPh>
    <phoneticPr fontId="2"/>
  </si>
  <si>
    <t>他 会 計 補 助 金</t>
  </si>
  <si>
    <t>(1)+(2)+(3)</t>
  </si>
  <si>
    <t>他会計からの長期借入金返還額</t>
    <rPh sb="13" eb="14">
      <t>ガク</t>
    </rPh>
    <phoneticPr fontId="2"/>
  </si>
  <si>
    <t>感染症</t>
    <rPh sb="0" eb="3">
      <t>カンセンショウ</t>
    </rPh>
    <phoneticPr fontId="2"/>
  </si>
  <si>
    <t>成人病センター</t>
    <rPh sb="0" eb="3">
      <t>セイジンビョウ</t>
    </rPh>
    <phoneticPr fontId="2"/>
  </si>
  <si>
    <t>循環器病センター</t>
    <rPh sb="0" eb="3">
      <t>ジュンカンキ</t>
    </rPh>
    <rPh sb="3" eb="4">
      <t>ヤマイ</t>
    </rPh>
    <phoneticPr fontId="2"/>
  </si>
  <si>
    <t>脳血管（機能）研究センター</t>
    <rPh sb="0" eb="3">
      <t>ノウケッカン</t>
    </rPh>
    <rPh sb="4" eb="6">
      <t>キノウ</t>
    </rPh>
    <rPh sb="7" eb="9">
      <t>ケンキュウ</t>
    </rPh>
    <phoneticPr fontId="2"/>
  </si>
  <si>
    <t>男鹿市</t>
    <rPh sb="0" eb="3">
      <t>オガシ</t>
    </rPh>
    <phoneticPr fontId="33"/>
  </si>
  <si>
    <t>入院時食事療養収入</t>
    <rPh sb="5" eb="7">
      <t>リョウヨウ</t>
    </rPh>
    <phoneticPr fontId="2"/>
  </si>
  <si>
    <t>歯科・歯科口腔外科</t>
    <rPh sb="3" eb="5">
      <t>シカ</t>
    </rPh>
    <rPh sb="5" eb="7">
      <t>コウクウ</t>
    </rPh>
    <rPh sb="7" eb="9">
      <t>ゲカ</t>
    </rPh>
    <phoneticPr fontId="2"/>
  </si>
  <si>
    <t>ＮＩＣＵ・未熟児室</t>
  </si>
  <si>
    <t>経常損失</t>
  </si>
  <si>
    <t>内科</t>
    <rPh sb="0" eb="2">
      <t>ナイカ</t>
    </rPh>
    <phoneticPr fontId="2"/>
  </si>
  <si>
    <t>小児科</t>
    <rPh sb="0" eb="3">
      <t>ショウニカ</t>
    </rPh>
    <phoneticPr fontId="2"/>
  </si>
  <si>
    <t xml:space="preserve">不採算地区病院以外の病院 </t>
    <rPh sb="7" eb="9">
      <t>イガイ</t>
    </rPh>
    <rPh sb="10" eb="12">
      <t>ビョウイン</t>
    </rPh>
    <phoneticPr fontId="2"/>
  </si>
  <si>
    <t>外科</t>
    <rPh sb="0" eb="2">
      <t>ゲカ</t>
    </rPh>
    <phoneticPr fontId="2"/>
  </si>
  <si>
    <t>整形外科</t>
    <rPh sb="0" eb="2">
      <t>セイケイ</t>
    </rPh>
    <rPh sb="2" eb="4">
      <t>ゲカ</t>
    </rPh>
    <phoneticPr fontId="2"/>
  </si>
  <si>
    <t>遠隔医療システム運営費</t>
  </si>
  <si>
    <t>産婦人科</t>
    <rPh sb="0" eb="1">
      <t>サン</t>
    </rPh>
    <rPh sb="1" eb="3">
      <t>フジン</t>
    </rPh>
    <rPh sb="3" eb="4">
      <t>カ</t>
    </rPh>
    <phoneticPr fontId="2"/>
  </si>
  <si>
    <t>眼科</t>
    <rPh sb="0" eb="2">
      <t>ガンカ</t>
    </rPh>
    <phoneticPr fontId="2"/>
  </si>
  <si>
    <t>放射線科</t>
    <rPh sb="0" eb="3">
      <t>ホウシャセン</t>
    </rPh>
    <rPh sb="3" eb="4">
      <t>カ</t>
    </rPh>
    <phoneticPr fontId="2"/>
  </si>
  <si>
    <t>麻すい科</t>
    <rPh sb="0" eb="1">
      <t>マスイ</t>
    </rPh>
    <rPh sb="3" eb="4">
      <t>カ</t>
    </rPh>
    <phoneticPr fontId="2"/>
  </si>
  <si>
    <t>採用医薬品数</t>
  </si>
  <si>
    <t>病院機能評価認定の有無</t>
    <rPh sb="0" eb="2">
      <t>ビョウイン</t>
    </rPh>
    <rPh sb="2" eb="4">
      <t>キノウ</t>
    </rPh>
    <rPh sb="4" eb="6">
      <t>ヒョウカ</t>
    </rPh>
    <rPh sb="6" eb="8">
      <t>ニンテイ</t>
    </rPh>
    <rPh sb="9" eb="11">
      <t>ウム</t>
    </rPh>
    <phoneticPr fontId="2"/>
  </si>
  <si>
    <t>16．</t>
  </si>
  <si>
    <t>（</t>
  </si>
  <si>
    <t>収益的支出に充てた企業債</t>
    <rPh sb="0" eb="3">
      <t>シュウエキテキ</t>
    </rPh>
    <rPh sb="3" eb="5">
      <t>シシュツ</t>
    </rPh>
    <rPh sb="6" eb="7">
      <t>ア</t>
    </rPh>
    <rPh sb="9" eb="12">
      <t>キギョウサイ</t>
    </rPh>
    <phoneticPr fontId="2"/>
  </si>
  <si>
    <t>）</t>
  </si>
  <si>
    <t>施</t>
    <rPh sb="0" eb="1">
      <t>シセツ</t>
    </rPh>
    <phoneticPr fontId="2"/>
  </si>
  <si>
    <t>（人）</t>
    <rPh sb="1" eb="2">
      <t>ニン</t>
    </rPh>
    <phoneticPr fontId="2"/>
  </si>
  <si>
    <t>設</t>
    <rPh sb="0" eb="1">
      <t>セツ</t>
    </rPh>
    <phoneticPr fontId="2"/>
  </si>
  <si>
    <t>業</t>
    <rPh sb="0" eb="1">
      <t>ギョウム</t>
    </rPh>
    <phoneticPr fontId="2"/>
  </si>
  <si>
    <t>貸倒引当金繰入額</t>
    <rPh sb="0" eb="2">
      <t>カシダオレ</t>
    </rPh>
    <rPh sb="2" eb="5">
      <t>ヒキアテキン</t>
    </rPh>
    <rPh sb="5" eb="8">
      <t>クリイレガク</t>
    </rPh>
    <phoneticPr fontId="2"/>
  </si>
  <si>
    <t>務</t>
    <rPh sb="0" eb="1">
      <t>ム</t>
    </rPh>
    <phoneticPr fontId="2"/>
  </si>
  <si>
    <t>介護サービス</t>
    <rPh sb="0" eb="2">
      <t>カイゴ</t>
    </rPh>
    <phoneticPr fontId="2"/>
  </si>
  <si>
    <t>ｱ 指定介護療養型医療施設</t>
    <rPh sb="2" eb="4">
      <t>シテイ</t>
    </rPh>
    <rPh sb="4" eb="6">
      <t>カイゴ</t>
    </rPh>
    <rPh sb="6" eb="8">
      <t>リョウヨウ</t>
    </rPh>
    <rPh sb="8" eb="9">
      <t>ガタ</t>
    </rPh>
    <rPh sb="9" eb="11">
      <t>イリョウ</t>
    </rPh>
    <rPh sb="11" eb="13">
      <t>シセツ</t>
    </rPh>
    <phoneticPr fontId="2"/>
  </si>
  <si>
    <t>利用者数</t>
    <rPh sb="0" eb="3">
      <t>リヨウシャ</t>
    </rPh>
    <rPh sb="3" eb="4">
      <t>スウ</t>
    </rPh>
    <phoneticPr fontId="2"/>
  </si>
  <si>
    <t>一般病院</t>
  </si>
  <si>
    <t>②</t>
  </si>
  <si>
    <t>利 1</t>
    <rPh sb="0" eb="1">
      <t>リヨウ</t>
    </rPh>
    <phoneticPr fontId="2"/>
  </si>
  <si>
    <t>10.介護</t>
    <rPh sb="3" eb="5">
      <t>カイゴ</t>
    </rPh>
    <phoneticPr fontId="2"/>
  </si>
  <si>
    <t>用 /</t>
    <rPh sb="0" eb="1">
      <t>ヨウ</t>
    </rPh>
    <phoneticPr fontId="2"/>
  </si>
  <si>
    <t>一般病床</t>
    <rPh sb="0" eb="2">
      <t>イッパン</t>
    </rPh>
    <rPh sb="2" eb="4">
      <t>ビョウショウ</t>
    </rPh>
    <phoneticPr fontId="2"/>
  </si>
  <si>
    <t>精神病床</t>
    <rPh sb="0" eb="2">
      <t>セイシン</t>
    </rPh>
    <rPh sb="2" eb="4">
      <t>ビョウショウ</t>
    </rPh>
    <phoneticPr fontId="2"/>
  </si>
  <si>
    <t>感染症病床</t>
    <rPh sb="0" eb="3">
      <t>カンセンショウ</t>
    </rPh>
    <rPh sb="3" eb="5">
      <t>ビョウショウ</t>
    </rPh>
    <phoneticPr fontId="2"/>
  </si>
  <si>
    <r>
      <t xml:space="preserve">阿仁病院
</t>
    </r>
    <r>
      <rPr>
        <sz val="9"/>
        <color indexed="8"/>
        <rFont val="ＭＳ ゴシック"/>
        <family val="3"/>
        <charset val="128"/>
      </rPr>
      <t>（想定企業会計）</t>
    </r>
    <rPh sb="0" eb="2">
      <t>アニ</t>
    </rPh>
    <rPh sb="2" eb="4">
      <t>ビョウイン</t>
    </rPh>
    <rPh sb="6" eb="8">
      <t>ソウテイ</t>
    </rPh>
    <rPh sb="8" eb="10">
      <t>キギョウ</t>
    </rPh>
    <rPh sb="10" eb="12">
      <t>カイケイ</t>
    </rPh>
    <phoneticPr fontId="2"/>
  </si>
  <si>
    <t>鉄骨鉄筋又は鉄筋</t>
  </si>
  <si>
    <t>診療所数</t>
    <rPh sb="0" eb="3">
      <t>シンリョウショ</t>
    </rPh>
    <rPh sb="3" eb="4">
      <t>スウ</t>
    </rPh>
    <phoneticPr fontId="2"/>
  </si>
  <si>
    <t>収益的収入</t>
    <rPh sb="0" eb="3">
      <t>シュウエキテキ</t>
    </rPh>
    <rPh sb="3" eb="5">
      <t>シュウニュウ</t>
    </rPh>
    <phoneticPr fontId="2"/>
  </si>
  <si>
    <t>地域災害医療センター</t>
    <rPh sb="0" eb="2">
      <t>チイキ</t>
    </rPh>
    <rPh sb="2" eb="4">
      <t>サイガイ</t>
    </rPh>
    <rPh sb="4" eb="6">
      <t>イリョウ</t>
    </rPh>
    <phoneticPr fontId="2"/>
  </si>
  <si>
    <t>税抜き</t>
    <rPh sb="0" eb="1">
      <t>ゼイ</t>
    </rPh>
    <rPh sb="1" eb="2">
      <t>ヌ</t>
    </rPh>
    <phoneticPr fontId="2"/>
  </si>
  <si>
    <t>出</t>
    <rPh sb="0" eb="1">
      <t>デ</t>
    </rPh>
    <phoneticPr fontId="2"/>
  </si>
  <si>
    <t>学術・研究機関出身</t>
    <rPh sb="0" eb="1">
      <t>ガクジュツ</t>
    </rPh>
    <rPh sb="2" eb="4">
      <t>ケンキュウ</t>
    </rPh>
    <rPh sb="4" eb="6">
      <t>キカン</t>
    </rPh>
    <rPh sb="6" eb="8">
      <t>シュッシン</t>
    </rPh>
    <phoneticPr fontId="2"/>
  </si>
  <si>
    <t>本</t>
    <rPh sb="0" eb="1">
      <t>ホン</t>
    </rPh>
    <phoneticPr fontId="2"/>
  </si>
  <si>
    <t>支</t>
    <rPh sb="0" eb="1">
      <t>シシュツ</t>
    </rPh>
    <phoneticPr fontId="2"/>
  </si>
  <si>
    <t>財政融資</t>
    <rPh sb="0" eb="2">
      <t>ザイセイ</t>
    </rPh>
    <rPh sb="2" eb="4">
      <t>ユウシ</t>
    </rPh>
    <phoneticPr fontId="2"/>
  </si>
  <si>
    <t>14．</t>
  </si>
  <si>
    <t>(f)</t>
  </si>
  <si>
    <t>リハビリテーション医療</t>
  </si>
  <si>
    <t>政府保証付外債</t>
    <rPh sb="0" eb="2">
      <t>セイフ</t>
    </rPh>
    <rPh sb="2" eb="4">
      <t>ホショウ</t>
    </rPh>
    <rPh sb="4" eb="5">
      <t>ツ</t>
    </rPh>
    <rPh sb="5" eb="6">
      <t>ソト</t>
    </rPh>
    <rPh sb="6" eb="7">
      <t>サイ</t>
    </rPh>
    <phoneticPr fontId="2"/>
  </si>
  <si>
    <t>～</t>
  </si>
  <si>
    <t>感染症病床数</t>
    <rPh sb="0" eb="3">
      <t>カンセンショウ</t>
    </rPh>
    <phoneticPr fontId="2"/>
  </si>
  <si>
    <t>医</t>
    <rPh sb="0" eb="1">
      <t>イギョウ</t>
    </rPh>
    <phoneticPr fontId="2"/>
  </si>
  <si>
    <t>業</t>
    <rPh sb="0" eb="1">
      <t>ギョウ</t>
    </rPh>
    <phoneticPr fontId="2"/>
  </si>
  <si>
    <t>医業収益</t>
    <rPh sb="0" eb="1">
      <t>イギョウ</t>
    </rPh>
    <phoneticPr fontId="2"/>
  </si>
  <si>
    <t>医業外収益</t>
    <rPh sb="0" eb="2">
      <t>イギョウ</t>
    </rPh>
    <phoneticPr fontId="2"/>
  </si>
  <si>
    <t>他会計負担金</t>
    <rPh sb="0" eb="3">
      <t>タカイケイ</t>
    </rPh>
    <rPh sb="3" eb="6">
      <t>フタンキン</t>
    </rPh>
    <phoneticPr fontId="2"/>
  </si>
  <si>
    <t>12.</t>
  </si>
  <si>
    <t>基準内</t>
    <rPh sb="0" eb="2">
      <t>キジュン</t>
    </rPh>
    <rPh sb="2" eb="3">
      <t>ナイ</t>
    </rPh>
    <phoneticPr fontId="2"/>
  </si>
  <si>
    <t>資本勘定</t>
    <rPh sb="0" eb="2">
      <t>シホン</t>
    </rPh>
    <rPh sb="2" eb="4">
      <t>カンジョウ</t>
    </rPh>
    <phoneticPr fontId="2"/>
  </si>
  <si>
    <t>リース資産減価償却累計額</t>
    <rPh sb="5" eb="7">
      <t>ゲンカ</t>
    </rPh>
    <rPh sb="7" eb="9">
      <t>ショウキャク</t>
    </rPh>
    <rPh sb="9" eb="11">
      <t>ルイケイ</t>
    </rPh>
    <rPh sb="11" eb="12">
      <t>ガク</t>
    </rPh>
    <phoneticPr fontId="2"/>
  </si>
  <si>
    <t>補填財源</t>
    <rPh sb="0" eb="2">
      <t>ホテン</t>
    </rPh>
    <rPh sb="2" eb="4">
      <t>ザイゲン</t>
    </rPh>
    <phoneticPr fontId="2"/>
  </si>
  <si>
    <t>機構資金</t>
    <rPh sb="0" eb="2">
      <t>キコウ</t>
    </rPh>
    <phoneticPr fontId="2"/>
  </si>
  <si>
    <t>⑥　企業債に関する調　（２４表）</t>
    <rPh sb="14" eb="15">
      <t>ヒョウ</t>
    </rPh>
    <phoneticPr fontId="2"/>
  </si>
  <si>
    <t>その他</t>
    <rPh sb="2" eb="3">
      <t>タ</t>
    </rPh>
    <phoneticPr fontId="23"/>
  </si>
  <si>
    <t>⑦　職種別給与に関する調　（２５表）</t>
  </si>
  <si>
    <t>こども病院（小児医療センター）</t>
    <rPh sb="3" eb="5">
      <t>ビョウイン</t>
    </rPh>
    <rPh sb="6" eb="8">
      <t>ショウニ</t>
    </rPh>
    <rPh sb="8" eb="10">
      <t>イリョウ</t>
    </rPh>
    <phoneticPr fontId="2"/>
  </si>
  <si>
    <t>⑨　経営分析に関する調（二）　（２８表）</t>
    <rPh sb="12" eb="13">
      <t>ニ</t>
    </rPh>
    <rPh sb="18" eb="19">
      <t>ヒョウ</t>
    </rPh>
    <phoneticPr fontId="2"/>
  </si>
  <si>
    <t>⑩　経営分析に関する調（三）　（３１表）</t>
    <rPh sb="12" eb="13">
      <t>サン</t>
    </rPh>
    <phoneticPr fontId="2"/>
  </si>
  <si>
    <t>⑧　経営分析に関する調（一）　（２７表の２）</t>
    <rPh sb="12" eb="13">
      <t>イチ</t>
    </rPh>
    <rPh sb="18" eb="19">
      <t>ヒョウ</t>
    </rPh>
    <phoneticPr fontId="2"/>
  </si>
  <si>
    <t>(％)</t>
  </si>
  <si>
    <t>①</t>
  </si>
  <si>
    <t>師</t>
    <rPh sb="0" eb="1">
      <t>シ</t>
    </rPh>
    <phoneticPr fontId="2"/>
  </si>
  <si>
    <t>外来入院患者比率 (６のエ/イ)</t>
  </si>
  <si>
    <t>基本給の内訳</t>
  </si>
  <si>
    <t>准看護師数</t>
    <rPh sb="3" eb="4">
      <t>シ</t>
    </rPh>
    <phoneticPr fontId="2"/>
  </si>
  <si>
    <t>取りくずし額</t>
  </si>
  <si>
    <t>療養病床数</t>
    <rPh sb="0" eb="2">
      <t>リョウヨウ</t>
    </rPh>
    <rPh sb="2" eb="4">
      <t>ビョウショウ</t>
    </rPh>
    <phoneticPr fontId="2"/>
  </si>
  <si>
    <t>うちリース資産</t>
    <rPh sb="5" eb="7">
      <t>シサン</t>
    </rPh>
    <phoneticPr fontId="23"/>
  </si>
  <si>
    <t>療養</t>
    <rPh sb="0" eb="2">
      <t>リョウヨウ</t>
    </rPh>
    <phoneticPr fontId="2"/>
  </si>
  <si>
    <t>小児医療</t>
    <rPh sb="0" eb="2">
      <t>ショウニ</t>
    </rPh>
    <rPh sb="2" eb="4">
      <t>イリョウ</t>
    </rPh>
    <phoneticPr fontId="2"/>
  </si>
  <si>
    <t>簡易生命保険</t>
    <rPh sb="0" eb="2">
      <t>カンイ</t>
    </rPh>
    <rPh sb="2" eb="4">
      <t>セイメイ</t>
    </rPh>
    <rPh sb="4" eb="6">
      <t>ホケン</t>
    </rPh>
    <phoneticPr fontId="2"/>
  </si>
  <si>
    <t xml:space="preserve">団体名 </t>
    <rPh sb="0" eb="3">
      <t>ダンタイメイ</t>
    </rPh>
    <phoneticPr fontId="2"/>
  </si>
  <si>
    <t xml:space="preserve">団体名 </t>
  </si>
  <si>
    <t>(ｻ)</t>
  </si>
  <si>
    <t xml:space="preserve">病院名 </t>
    <rPh sb="0" eb="1">
      <t>ビョウ</t>
    </rPh>
    <phoneticPr fontId="2"/>
  </si>
  <si>
    <t xml:space="preserve"> 項　目</t>
  </si>
  <si>
    <t>食事療養</t>
    <rPh sb="0" eb="2">
      <t>ショクジ</t>
    </rPh>
    <rPh sb="2" eb="4">
      <t>リョウヨウ</t>
    </rPh>
    <phoneticPr fontId="2"/>
  </si>
  <si>
    <t>基金</t>
    <rPh sb="0" eb="2">
      <t>キキン</t>
    </rPh>
    <phoneticPr fontId="2"/>
  </si>
  <si>
    <t>入</t>
    <rPh sb="0" eb="1">
      <t>ニュウ</t>
    </rPh>
    <phoneticPr fontId="2"/>
  </si>
  <si>
    <t>（元　　　金）</t>
  </si>
  <si>
    <t>(2)職員１人１日当たり</t>
  </si>
  <si>
    <t>合　計</t>
    <rPh sb="0" eb="3">
      <t>ゴウケイ</t>
    </rPh>
    <phoneticPr fontId="2"/>
  </si>
  <si>
    <t>職員１人１日</t>
  </si>
  <si>
    <t xml:space="preserve"> 他会計</t>
  </si>
  <si>
    <t xml:space="preserve"> 繰入金対</t>
  </si>
  <si>
    <t>一時借入金利息</t>
  </si>
  <si>
    <t>支 給 対 象 人 員 数（人）</t>
    <rPh sb="14" eb="15">
      <t>ニン</t>
    </rPh>
    <phoneticPr fontId="2"/>
  </si>
  <si>
    <t>補助対象事業分</t>
    <rPh sb="0" eb="2">
      <t>ホジョ</t>
    </rPh>
    <rPh sb="2" eb="4">
      <t>タイショウ</t>
    </rPh>
    <rPh sb="4" eb="6">
      <t>ジギョウ</t>
    </rPh>
    <rPh sb="6" eb="7">
      <t>ブン</t>
    </rPh>
    <phoneticPr fontId="2"/>
  </si>
  <si>
    <t>働床</t>
    <rPh sb="1" eb="2">
      <t>ユカ</t>
    </rPh>
    <phoneticPr fontId="2"/>
  </si>
  <si>
    <t>在籍人数</t>
    <rPh sb="2" eb="3">
      <t>ニン</t>
    </rPh>
    <phoneticPr fontId="2"/>
  </si>
  <si>
    <t>ガン（放射線）診療</t>
    <rPh sb="7" eb="9">
      <t>シンリョウ</t>
    </rPh>
    <phoneticPr fontId="2"/>
  </si>
  <si>
    <t>入院患者年延手術件数</t>
    <rPh sb="4" eb="5">
      <t>ネン</t>
    </rPh>
    <rPh sb="8" eb="10">
      <t>ケンスウ</t>
    </rPh>
    <phoneticPr fontId="2"/>
  </si>
  <si>
    <t>共済追加費用</t>
    <rPh sb="0" eb="2">
      <t>キョウサイ</t>
    </rPh>
    <phoneticPr fontId="2"/>
  </si>
  <si>
    <t>看護師養成所</t>
    <rPh sb="2" eb="3">
      <t>シ</t>
    </rPh>
    <phoneticPr fontId="2"/>
  </si>
  <si>
    <t>横手病院</t>
    <rPh sb="0" eb="2">
      <t>ヨコテ</t>
    </rPh>
    <rPh sb="2" eb="4">
      <t>ビョウイン</t>
    </rPh>
    <phoneticPr fontId="2"/>
  </si>
  <si>
    <t>大森病院</t>
    <rPh sb="0" eb="2">
      <t>オオモリ</t>
    </rPh>
    <rPh sb="2" eb="4">
      <t>ビョウイン</t>
    </rPh>
    <phoneticPr fontId="2"/>
  </si>
  <si>
    <t>横手市</t>
  </si>
  <si>
    <t>精神・神経内科</t>
    <rPh sb="0" eb="2">
      <t>セイシン</t>
    </rPh>
    <rPh sb="3" eb="5">
      <t>シンケイ</t>
    </rPh>
    <rPh sb="5" eb="6">
      <t>ナイ</t>
    </rPh>
    <rPh sb="6" eb="7">
      <t>カ</t>
    </rPh>
    <phoneticPr fontId="2"/>
  </si>
  <si>
    <t>無</t>
    <rPh sb="0" eb="1">
      <t>ナ</t>
    </rPh>
    <phoneticPr fontId="2"/>
  </si>
  <si>
    <t>北秋田市</t>
    <rPh sb="0" eb="3">
      <t>キタアキタ</t>
    </rPh>
    <rPh sb="3" eb="4">
      <t>シ</t>
    </rPh>
    <phoneticPr fontId="33"/>
  </si>
  <si>
    <t>告示病床数</t>
    <rPh sb="0" eb="2">
      <t>コクジ</t>
    </rPh>
    <rPh sb="2" eb="4">
      <t>ビョウショウ</t>
    </rPh>
    <rPh sb="4" eb="5">
      <t>スウ</t>
    </rPh>
    <phoneticPr fontId="2"/>
  </si>
  <si>
    <t>羽後町</t>
    <rPh sb="0" eb="3">
      <t>ウゴマチ</t>
    </rPh>
    <phoneticPr fontId="33"/>
  </si>
  <si>
    <t>列</t>
    <rPh sb="0" eb="1">
      <t>レツ</t>
    </rPh>
    <phoneticPr fontId="23"/>
  </si>
  <si>
    <t>仙北市</t>
    <rPh sb="0" eb="2">
      <t>センボク</t>
    </rPh>
    <rPh sb="2" eb="3">
      <t>シ</t>
    </rPh>
    <phoneticPr fontId="2"/>
  </si>
  <si>
    <t>基準額</t>
    <rPh sb="0" eb="3">
      <t>キジュンガク</t>
    </rPh>
    <phoneticPr fontId="2"/>
  </si>
  <si>
    <t>（Ｅ）＋（Ｆ）＋（Ｈ）</t>
  </si>
  <si>
    <t>仙北市</t>
    <rPh sb="0" eb="2">
      <t>センボク</t>
    </rPh>
    <rPh sb="2" eb="3">
      <t>シ</t>
    </rPh>
    <phoneticPr fontId="23"/>
  </si>
  <si>
    <t>（△）</t>
  </si>
  <si>
    <t>保険者未収金に係るもの</t>
    <rPh sb="0" eb="3">
      <t>ホケンシャ</t>
    </rPh>
    <rPh sb="3" eb="6">
      <t>ミシュウキン</t>
    </rPh>
    <rPh sb="7" eb="8">
      <t>カカ</t>
    </rPh>
    <phoneticPr fontId="2"/>
  </si>
  <si>
    <t>過年度分</t>
    <rPh sb="0" eb="3">
      <t>カネンド</t>
    </rPh>
    <rPh sb="3" eb="4">
      <t>ブン</t>
    </rPh>
    <phoneticPr fontId="2"/>
  </si>
  <si>
    <t>基幹災害医療センター</t>
    <rPh sb="0" eb="2">
      <t>キカン</t>
    </rPh>
    <rPh sb="2" eb="4">
      <t>サイガイ</t>
    </rPh>
    <rPh sb="4" eb="6">
      <t>イリョウ</t>
    </rPh>
    <phoneticPr fontId="2"/>
  </si>
  <si>
    <t>※　地方債現在高の全てを証書借入で行っているため、証券発行は無い。</t>
  </si>
  <si>
    <t>診療体制</t>
    <rPh sb="0" eb="2">
      <t>シンリョウ</t>
    </rPh>
    <rPh sb="2" eb="4">
      <t>タイセイ</t>
    </rPh>
    <phoneticPr fontId="2"/>
  </si>
  <si>
    <t>01行64列の 内 訳</t>
    <rPh sb="2" eb="3">
      <t>ギョウ</t>
    </rPh>
    <rPh sb="5" eb="6">
      <t>レツ</t>
    </rPh>
    <rPh sb="8" eb="9">
      <t>ウチ</t>
    </rPh>
    <rPh sb="10" eb="11">
      <t>ヤク</t>
    </rPh>
    <phoneticPr fontId="2"/>
  </si>
  <si>
    <t>15．</t>
  </si>
  <si>
    <t>ＤＰＣ対象病院</t>
    <rPh sb="3" eb="5">
      <t>タイショウ</t>
    </rPh>
    <rPh sb="5" eb="7">
      <t>ビョウイン</t>
    </rPh>
    <phoneticPr fontId="2"/>
  </si>
  <si>
    <t>精神科病院</t>
    <rPh sb="2" eb="3">
      <t>カ</t>
    </rPh>
    <rPh sb="3" eb="4">
      <t>ビョウ</t>
    </rPh>
    <phoneticPr fontId="2"/>
  </si>
  <si>
    <t>病院</t>
    <rPh sb="0" eb="1">
      <t>ヤマイ</t>
    </rPh>
    <rPh sb="1" eb="2">
      <t>イン</t>
    </rPh>
    <phoneticPr fontId="23"/>
  </si>
  <si>
    <t>代行制</t>
    <rPh sb="0" eb="2">
      <t>ダイコウ</t>
    </rPh>
    <rPh sb="2" eb="3">
      <t>セイ</t>
    </rPh>
    <phoneticPr fontId="2"/>
  </si>
  <si>
    <t>利用料金制</t>
    <rPh sb="0" eb="2">
      <t>リヨウ</t>
    </rPh>
    <rPh sb="2" eb="5">
      <t>リョウキンセイ</t>
    </rPh>
    <phoneticPr fontId="2"/>
  </si>
  <si>
    <t>上記のうち先行取得用地分</t>
    <rPh sb="0" eb="2">
      <t>ジョウキ</t>
    </rPh>
    <rPh sb="5" eb="7">
      <t>センコウ</t>
    </rPh>
    <rPh sb="7" eb="9">
      <t>シュトク</t>
    </rPh>
    <rPh sb="9" eb="11">
      <t>ヨウチ</t>
    </rPh>
    <rPh sb="11" eb="12">
      <t>ブン</t>
    </rPh>
    <phoneticPr fontId="2"/>
  </si>
  <si>
    <t>民間資金による借換にかかるもの</t>
  </si>
  <si>
    <t>市中銀行</t>
  </si>
  <si>
    <t>市場公募債</t>
  </si>
  <si>
    <t>事業繰越額</t>
  </si>
  <si>
    <t>17．</t>
  </si>
  <si>
    <t>21．</t>
  </si>
  <si>
    <t>22．</t>
  </si>
  <si>
    <t>23．</t>
  </si>
  <si>
    <t>２０：１</t>
  </si>
  <si>
    <t>再建債（特例債を含む）</t>
    <rPh sb="0" eb="2">
      <t>サイケン</t>
    </rPh>
    <rPh sb="2" eb="3">
      <t>サイ</t>
    </rPh>
    <rPh sb="4" eb="6">
      <t>トクレイ</t>
    </rPh>
    <rPh sb="6" eb="7">
      <t>サイ</t>
    </rPh>
    <rPh sb="8" eb="9">
      <t>フク</t>
    </rPh>
    <phoneticPr fontId="23"/>
  </si>
  <si>
    <t>(ｸ)</t>
  </si>
  <si>
    <t>病院事業</t>
  </si>
  <si>
    <t>不採算地区病院(第1種該当)</t>
    <rPh sb="8" eb="9">
      <t>ダイ</t>
    </rPh>
    <rPh sb="10" eb="11">
      <t>シュ</t>
    </rPh>
    <rPh sb="11" eb="13">
      <t>ガイトウ</t>
    </rPh>
    <phoneticPr fontId="2"/>
  </si>
  <si>
    <t>基　準　外　繰　入　金　合　計　　4(A)+5(B)+6(C)</t>
    <rPh sb="8" eb="9">
      <t>ニュウ</t>
    </rPh>
    <phoneticPr fontId="2"/>
  </si>
  <si>
    <t>不採算地区病院(第2種該当)</t>
    <rPh sb="8" eb="9">
      <t>ダイ</t>
    </rPh>
    <rPh sb="10" eb="11">
      <t>シュ</t>
    </rPh>
    <rPh sb="11" eb="13">
      <t>ガイトウ</t>
    </rPh>
    <phoneticPr fontId="2"/>
  </si>
  <si>
    <t>救命救急センター病床数</t>
  </si>
  <si>
    <t>感染症指定医療機関</t>
    <rPh sb="0" eb="3">
      <t>カンセンショウ</t>
    </rPh>
    <rPh sb="3" eb="5">
      <t>シテイ</t>
    </rPh>
    <rPh sb="5" eb="7">
      <t>イリョウ</t>
    </rPh>
    <rPh sb="7" eb="9">
      <t>キカン</t>
    </rPh>
    <phoneticPr fontId="2"/>
  </si>
  <si>
    <t>うち建設改良費等以外の経費に対する
企業債現在高</t>
    <rPh sb="2" eb="4">
      <t>ケンセツ</t>
    </rPh>
    <rPh sb="4" eb="7">
      <t>カイリョウヒ</t>
    </rPh>
    <rPh sb="7" eb="8">
      <t>トウ</t>
    </rPh>
    <rPh sb="8" eb="10">
      <t>イガイ</t>
    </rPh>
    <rPh sb="11" eb="13">
      <t>ケイヒ</t>
    </rPh>
    <rPh sb="14" eb="15">
      <t>タイ</t>
    </rPh>
    <rPh sb="18" eb="21">
      <t>キギョウサイ</t>
    </rPh>
    <rPh sb="21" eb="24">
      <t>ゲンザイダカ</t>
    </rPh>
    <phoneticPr fontId="2"/>
  </si>
  <si>
    <t>企業債償還に対して
繰入れたもの</t>
    <rPh sb="0" eb="3">
      <t>キギョウサイ</t>
    </rPh>
    <rPh sb="3" eb="5">
      <t>ショウカン</t>
    </rPh>
    <rPh sb="6" eb="7">
      <t>タイ</t>
    </rPh>
    <rPh sb="10" eb="12">
      <t>クリイレ</t>
    </rPh>
    <phoneticPr fontId="2"/>
  </si>
  <si>
    <t>延　</t>
  </si>
  <si>
    <t>数</t>
    <rPh sb="0" eb="1">
      <t>スウ</t>
    </rPh>
    <phoneticPr fontId="2"/>
  </si>
  <si>
    <t>延</t>
  </si>
  <si>
    <t>稼病</t>
    <rPh sb="1" eb="2">
      <t>ビョウ</t>
    </rPh>
    <phoneticPr fontId="2"/>
  </si>
  <si>
    <t>診療科目別医師数</t>
    <rPh sb="0" eb="2">
      <t>シンリョウ</t>
    </rPh>
    <rPh sb="2" eb="4">
      <t>カモク</t>
    </rPh>
    <rPh sb="4" eb="5">
      <t>ベツ</t>
    </rPh>
    <rPh sb="5" eb="7">
      <t>イシ</t>
    </rPh>
    <rPh sb="7" eb="8">
      <t>スウ</t>
    </rPh>
    <phoneticPr fontId="2"/>
  </si>
  <si>
    <t>内訳</t>
    <rPh sb="0" eb="1">
      <t>ウチ</t>
    </rPh>
    <rPh sb="1" eb="2">
      <t>ヤク</t>
    </rPh>
    <phoneticPr fontId="2"/>
  </si>
  <si>
    <t>医師</t>
    <rPh sb="0" eb="2">
      <t>イシ</t>
    </rPh>
    <phoneticPr fontId="2"/>
  </si>
  <si>
    <t>繰入金計</t>
  </si>
  <si>
    <t>指定管理者制度</t>
  </si>
  <si>
    <t>介護医療院として運用する病床数</t>
    <rPh sb="0" eb="1">
      <t>カイゴ</t>
    </rPh>
    <rPh sb="1" eb="3">
      <t>イリョウ</t>
    </rPh>
    <rPh sb="3" eb="4">
      <t>イン</t>
    </rPh>
    <rPh sb="7" eb="9">
      <t>ウンヨウ</t>
    </rPh>
    <rPh sb="11" eb="14">
      <t>ビョウショウスウ</t>
    </rPh>
    <phoneticPr fontId="32"/>
  </si>
  <si>
    <t>財</t>
    <rPh sb="0" eb="1">
      <t>ザイ</t>
    </rPh>
    <phoneticPr fontId="2"/>
  </si>
  <si>
    <t>源</t>
    <rPh sb="0" eb="1">
      <t>ミナモト</t>
    </rPh>
    <phoneticPr fontId="2"/>
  </si>
  <si>
    <t>内</t>
    <rPh sb="0" eb="1">
      <t>ウチ</t>
    </rPh>
    <phoneticPr fontId="2"/>
  </si>
  <si>
    <t>資調</t>
    <rPh sb="1" eb="2">
      <t>シラ</t>
    </rPh>
    <phoneticPr fontId="2"/>
  </si>
  <si>
    <t>政実</t>
    <rPh sb="1" eb="2">
      <t>ジツ</t>
    </rPh>
    <phoneticPr fontId="2"/>
  </si>
  <si>
    <t>他会計繰入金合計</t>
  </si>
  <si>
    <t>当年度純損失</t>
  </si>
  <si>
    <t>経常収益</t>
  </si>
  <si>
    <t>（Ａ）－（Ｄ）　　───────</t>
  </si>
  <si>
    <t>総収益</t>
  </si>
  <si>
    <t>総費用</t>
  </si>
  <si>
    <t>｛（Ｂ＋Ｃ）－（Ｅ＋Ｆ）｝</t>
  </si>
  <si>
    <t>合　　計　　(1)計＋(2)計</t>
    <rPh sb="0" eb="1">
      <t>ゴウ</t>
    </rPh>
    <rPh sb="3" eb="4">
      <t>ケイ</t>
    </rPh>
    <rPh sb="9" eb="10">
      <t>ケイ</t>
    </rPh>
    <rPh sb="14" eb="15">
      <t>ケイ</t>
    </rPh>
    <phoneticPr fontId="2"/>
  </si>
  <si>
    <t>行</t>
  </si>
  <si>
    <t>列</t>
  </si>
  <si>
    <t>長期前受金</t>
    <rPh sb="0" eb="2">
      <t>チョウキ</t>
    </rPh>
    <rPh sb="2" eb="5">
      <t>マエウケキン</t>
    </rPh>
    <phoneticPr fontId="23"/>
  </si>
  <si>
    <t>入</t>
    <rPh sb="0" eb="1">
      <t>イ</t>
    </rPh>
    <phoneticPr fontId="2"/>
  </si>
  <si>
    <t>(2)職員１人１日当たり診療収入(円)</t>
  </si>
  <si>
    <t>入院収益</t>
  </si>
  <si>
    <t>(ｹ)</t>
  </si>
  <si>
    <t>室料差額対象病床数対総病床数の割合</t>
  </si>
  <si>
    <t>(d)</t>
  </si>
  <si>
    <t>病院の</t>
  </si>
  <si>
    <t>計　(1)～(7)</t>
  </si>
  <si>
    <t>〃検査収入</t>
  </si>
  <si>
    <t>その他貸付金</t>
    <rPh sb="2" eb="3">
      <t>タ</t>
    </rPh>
    <rPh sb="3" eb="6">
      <t>カシツケキン</t>
    </rPh>
    <phoneticPr fontId="2"/>
  </si>
  <si>
    <t>長期貸付金</t>
    <rPh sb="0" eb="2">
      <t>チョウキ</t>
    </rPh>
    <rPh sb="2" eb="5">
      <t>カシツケキン</t>
    </rPh>
    <phoneticPr fontId="2"/>
  </si>
  <si>
    <t>長期前受金戻入</t>
    <rPh sb="0" eb="2">
      <t>チョウキ</t>
    </rPh>
    <rPh sb="2" eb="5">
      <t>マエウケキン</t>
    </rPh>
    <rPh sb="5" eb="6">
      <t>モド</t>
    </rPh>
    <rPh sb="6" eb="7">
      <t>イ</t>
    </rPh>
    <phoneticPr fontId="32"/>
  </si>
  <si>
    <t>児童手当</t>
    <rPh sb="0" eb="2">
      <t>ジドウ</t>
    </rPh>
    <rPh sb="2" eb="4">
      <t>テアテ</t>
    </rPh>
    <phoneticPr fontId="2"/>
  </si>
  <si>
    <t>04</t>
  </si>
  <si>
    <t>入院診療日数</t>
  </si>
  <si>
    <t>団体名</t>
    <rPh sb="0" eb="3">
      <t>ダンタイメイ</t>
    </rPh>
    <phoneticPr fontId="23"/>
  </si>
  <si>
    <t>01行36列の内訳</t>
    <rPh sb="2" eb="3">
      <t>ギョウ</t>
    </rPh>
    <rPh sb="5" eb="6">
      <t>レツ</t>
    </rPh>
    <rPh sb="7" eb="9">
      <t>ウチワケ</t>
    </rPh>
    <phoneticPr fontId="2"/>
  </si>
  <si>
    <t>1.</t>
  </si>
  <si>
    <t>繰延収益</t>
    <rPh sb="0" eb="2">
      <t>クリノベ</t>
    </rPh>
    <rPh sb="2" eb="4">
      <t>シュウエキ</t>
    </rPh>
    <phoneticPr fontId="2"/>
  </si>
  <si>
    <t>年延外来患者数</t>
  </si>
  <si>
    <t>⑧　経営分析に関する調（一）　（２７表の１）　</t>
    <rPh sb="12" eb="13">
      <t>イチ</t>
    </rPh>
    <phoneticPr fontId="2"/>
  </si>
  <si>
    <t>②　損 益 計 算 書　（２０表）</t>
    <rPh sb="15" eb="16">
      <t>ヒョウ</t>
    </rPh>
    <phoneticPr fontId="2"/>
  </si>
  <si>
    <t>医  師</t>
  </si>
  <si>
    <t>(再掲)研究研修費</t>
    <rPh sb="1" eb="3">
      <t>サイケイ</t>
    </rPh>
    <phoneticPr fontId="2"/>
  </si>
  <si>
    <t>(3)診療収入に対する割合（％）</t>
  </si>
  <si>
    <t>(2)入院患者１人１日当たり給食材料費</t>
  </si>
  <si>
    <t>〃放射線収入</t>
  </si>
  <si>
    <t>病院</t>
    <rPh sb="0" eb="1">
      <t>ヤマイ</t>
    </rPh>
    <rPh sb="1" eb="2">
      <t>イン</t>
    </rPh>
    <phoneticPr fontId="2"/>
  </si>
  <si>
    <t>修正済み　大石</t>
    <rPh sb="0" eb="2">
      <t>シュウセイ</t>
    </rPh>
    <rPh sb="2" eb="3">
      <t>ズ</t>
    </rPh>
    <rPh sb="5" eb="7">
      <t>オオイシ</t>
    </rPh>
    <phoneticPr fontId="2"/>
  </si>
  <si>
    <t>キ</t>
  </si>
  <si>
    <t>他会計貸付金</t>
    <rPh sb="0" eb="1">
      <t>ホカ</t>
    </rPh>
    <rPh sb="1" eb="3">
      <t>カイケイ</t>
    </rPh>
    <rPh sb="3" eb="6">
      <t>カシツケキン</t>
    </rPh>
    <phoneticPr fontId="2"/>
  </si>
  <si>
    <t>企業債利息に対して
繰入れたもの</t>
    <rPh sb="0" eb="3">
      <t>キギョウサイ</t>
    </rPh>
    <rPh sb="3" eb="5">
      <t>リソク</t>
    </rPh>
    <rPh sb="6" eb="7">
      <t>タイ</t>
    </rPh>
    <rPh sb="10" eb="12">
      <t>クリイレ</t>
    </rPh>
    <phoneticPr fontId="2"/>
  </si>
  <si>
    <t>皮膚・ひ尿器科</t>
    <rPh sb="0" eb="2">
      <t>ヒフ</t>
    </rPh>
    <rPh sb="4" eb="7">
      <t>ヒニョウキカ</t>
    </rPh>
    <phoneticPr fontId="2"/>
  </si>
  <si>
    <t>器械・備品減価償却累計額</t>
    <rPh sb="5" eb="7">
      <t>ゲンカ</t>
    </rPh>
    <rPh sb="7" eb="9">
      <t>ショウキャク</t>
    </rPh>
    <rPh sb="9" eb="11">
      <t>ルイケイ</t>
    </rPh>
    <rPh sb="11" eb="12">
      <t>ガク</t>
    </rPh>
    <phoneticPr fontId="2"/>
  </si>
  <si>
    <t xml:space="preserve">病院名 </t>
  </si>
  <si>
    <t>法適用年月日</t>
  </si>
  <si>
    <t>条例全部</t>
  </si>
  <si>
    <t>当然財務</t>
  </si>
  <si>
    <t>（ｍ２）</t>
  </si>
  <si>
    <t>木造</t>
  </si>
  <si>
    <t>定数</t>
  </si>
  <si>
    <t>無</t>
  </si>
  <si>
    <t>管理者の情報</t>
    <rPh sb="0" eb="3">
      <t>カンリシャ</t>
    </rPh>
    <rPh sb="4" eb="6">
      <t>ジョウホウ</t>
    </rPh>
    <phoneticPr fontId="2"/>
  </si>
  <si>
    <t>否</t>
    <rPh sb="0" eb="1">
      <t>イナ</t>
    </rPh>
    <phoneticPr fontId="2"/>
  </si>
  <si>
    <t>その他</t>
    <rPh sb="2" eb="3">
      <t>ホカ</t>
    </rPh>
    <phoneticPr fontId="2"/>
  </si>
  <si>
    <t>２５：１</t>
  </si>
  <si>
    <t>１８：１</t>
  </si>
  <si>
    <t>１５：１</t>
  </si>
  <si>
    <t>１０：１</t>
  </si>
  <si>
    <t>角館総合病院</t>
  </si>
  <si>
    <t>　７：１</t>
  </si>
  <si>
    <t>入院</t>
  </si>
  <si>
    <t>資本勘定所属職員</t>
  </si>
  <si>
    <t>職員数合計</t>
  </si>
  <si>
    <t>（27表　1/2）</t>
    <rPh sb="3" eb="4">
      <t>ヒョウ</t>
    </rPh>
    <phoneticPr fontId="2"/>
  </si>
  <si>
    <t>年延入院・外来患者数</t>
  </si>
  <si>
    <t>稼働病床（一般）（3.31時点）</t>
    <rPh sb="0" eb="2">
      <t>カドウ</t>
    </rPh>
    <rPh sb="2" eb="4">
      <t>ビョウショウ</t>
    </rPh>
    <rPh sb="5" eb="7">
      <t>イッパン</t>
    </rPh>
    <rPh sb="13" eb="15">
      <t>ジテン</t>
    </rPh>
    <phoneticPr fontId="2"/>
  </si>
  <si>
    <t>年延入院患者数</t>
  </si>
  <si>
    <t>外来診療日数</t>
  </si>
  <si>
    <t>消費税及び
地方消費税額</t>
    <rPh sb="0" eb="3">
      <t>ショウヒゼイ</t>
    </rPh>
    <rPh sb="3" eb="4">
      <t>オヨ</t>
    </rPh>
    <rPh sb="6" eb="8">
      <t>チホウ</t>
    </rPh>
    <rPh sb="8" eb="11">
      <t>ショウヒゼイ</t>
    </rPh>
    <rPh sb="11" eb="12">
      <t>ガク</t>
    </rPh>
    <phoneticPr fontId="2"/>
  </si>
  <si>
    <t>還付消費税及び地方消費税額</t>
    <rPh sb="0" eb="2">
      <t>カンプ</t>
    </rPh>
    <rPh sb="2" eb="4">
      <t>ショウヒ</t>
    </rPh>
    <rPh sb="4" eb="5">
      <t>ゼイ</t>
    </rPh>
    <rPh sb="5" eb="6">
      <t>オヨ</t>
    </rPh>
    <rPh sb="7" eb="9">
      <t>チホウ</t>
    </rPh>
    <rPh sb="9" eb="12">
      <t>ショウヒゼイ</t>
    </rPh>
    <rPh sb="12" eb="13">
      <t>ガク</t>
    </rPh>
    <phoneticPr fontId="2"/>
  </si>
  <si>
    <t>確定消費税及び地方消費税額</t>
    <rPh sb="0" eb="2">
      <t>カクテイ</t>
    </rPh>
    <rPh sb="2" eb="5">
      <t>ショウヒゼイ</t>
    </rPh>
    <rPh sb="5" eb="6">
      <t>オヨ</t>
    </rPh>
    <rPh sb="7" eb="9">
      <t>チホウ</t>
    </rPh>
    <rPh sb="9" eb="12">
      <t>ショウヒゼイ</t>
    </rPh>
    <rPh sb="12" eb="13">
      <t>ガク</t>
    </rPh>
    <phoneticPr fontId="2"/>
  </si>
  <si>
    <t>計 (1)～(10)</t>
  </si>
  <si>
    <t>前年度同意等債で今年度収入分</t>
    <rPh sb="3" eb="5">
      <t>ドウイ</t>
    </rPh>
    <rPh sb="5" eb="6">
      <t>トウ</t>
    </rPh>
    <phoneticPr fontId="2"/>
  </si>
  <si>
    <t>差　　　　　　　　　額</t>
  </si>
  <si>
    <t>補填財源不足額(△) (f)-(g)</t>
    <rPh sb="0" eb="2">
      <t>ホテン</t>
    </rPh>
    <phoneticPr fontId="2"/>
  </si>
  <si>
    <t>積立金取りくずし額</t>
    <rPh sb="2" eb="3">
      <t>キン</t>
    </rPh>
    <phoneticPr fontId="2"/>
  </si>
  <si>
    <t>当年度同意等債で未借入又は未発行の額</t>
    <rPh sb="3" eb="5">
      <t>ドウイ</t>
    </rPh>
    <rPh sb="5" eb="6">
      <t>トウ</t>
    </rPh>
    <phoneticPr fontId="2"/>
  </si>
  <si>
    <t>（注）「６．期首資産等状況調」については、同一市町村内における各病院の合算値を記載している。</t>
    <rPh sb="1" eb="2">
      <t>チュウ</t>
    </rPh>
    <rPh sb="6" eb="8">
      <t>キシュ</t>
    </rPh>
    <rPh sb="8" eb="10">
      <t>シサン</t>
    </rPh>
    <rPh sb="10" eb="11">
      <t>トウ</t>
    </rPh>
    <rPh sb="11" eb="13">
      <t>ジョウキョウ</t>
    </rPh>
    <rPh sb="13" eb="14">
      <t>シラ</t>
    </rPh>
    <rPh sb="21" eb="23">
      <t>ドウイツ</t>
    </rPh>
    <rPh sb="23" eb="26">
      <t>シチョウソン</t>
    </rPh>
    <rPh sb="26" eb="27">
      <t>ナイ</t>
    </rPh>
    <rPh sb="31" eb="32">
      <t>カク</t>
    </rPh>
    <rPh sb="32" eb="34">
      <t>ビョウイン</t>
    </rPh>
    <rPh sb="35" eb="37">
      <t>ガッサン</t>
    </rPh>
    <rPh sb="37" eb="38">
      <t>チ</t>
    </rPh>
    <rPh sb="39" eb="41">
      <t>キサイ</t>
    </rPh>
    <phoneticPr fontId="2"/>
  </si>
  <si>
    <t>取得用地面積</t>
  </si>
  <si>
    <t>(m2)</t>
  </si>
  <si>
    <t>建設改良費の翌年度への繰越額</t>
    <rPh sb="13" eb="14">
      <t>ガク</t>
    </rPh>
    <phoneticPr fontId="2"/>
  </si>
  <si>
    <t>投　　　資　　　額(税込み)</t>
    <rPh sb="10" eb="12">
      <t>ゼイコミ</t>
    </rPh>
    <phoneticPr fontId="2"/>
  </si>
  <si>
    <t>「21表59,60列」再掲
企業債利息に対して繰入れたもの</t>
    <rPh sb="3" eb="4">
      <t>ヒョウ</t>
    </rPh>
    <rPh sb="9" eb="10">
      <t>レツ</t>
    </rPh>
    <rPh sb="11" eb="12">
      <t>サイ</t>
    </rPh>
    <rPh sb="12" eb="13">
      <t>ケイ</t>
    </rPh>
    <rPh sb="14" eb="17">
      <t>キギョウサイ</t>
    </rPh>
    <rPh sb="17" eb="19">
      <t>リソク</t>
    </rPh>
    <rPh sb="20" eb="21">
      <t>タイ</t>
    </rPh>
    <rPh sb="23" eb="25">
      <t>クリイレ</t>
    </rPh>
    <phoneticPr fontId="2"/>
  </si>
  <si>
    <t>企業債元利償還金に対して繰入れたもの</t>
  </si>
  <si>
    <t>（年）</t>
    <rPh sb="1" eb="2">
      <t>ネン</t>
    </rPh>
    <phoneticPr fontId="2"/>
  </si>
  <si>
    <t>総 収 益</t>
  </si>
  <si>
    <t>償却原価法による利息相当分を除いた企業債利息</t>
    <rPh sb="0" eb="2">
      <t>ショウキャク</t>
    </rPh>
    <rPh sb="2" eb="4">
      <t>ゲンカ</t>
    </rPh>
    <rPh sb="4" eb="5">
      <t>ホウ</t>
    </rPh>
    <rPh sb="8" eb="10">
      <t>リソク</t>
    </rPh>
    <rPh sb="10" eb="13">
      <t>ソウトウブン</t>
    </rPh>
    <rPh sb="14" eb="15">
      <t>ノゾ</t>
    </rPh>
    <rPh sb="17" eb="20">
      <t>キギョウサイ</t>
    </rPh>
    <rPh sb="20" eb="22">
      <t>リソク</t>
    </rPh>
    <phoneticPr fontId="2"/>
  </si>
  <si>
    <t>その他償却資産減価償却累計額</t>
    <rPh sb="7" eb="9">
      <t>ゲンカ</t>
    </rPh>
    <rPh sb="9" eb="11">
      <t>ショウキャク</t>
    </rPh>
    <rPh sb="11" eb="13">
      <t>ルイケイ</t>
    </rPh>
    <rPh sb="13" eb="14">
      <t>ガク</t>
    </rPh>
    <phoneticPr fontId="2"/>
  </si>
  <si>
    <t>差  　 　　　引 （ １ － ２ ）</t>
  </si>
  <si>
    <t>「21表8列」再掲：企業債利息</t>
    <rPh sb="3" eb="4">
      <t>ヒョウ</t>
    </rPh>
    <rPh sb="5" eb="6">
      <t>レツ</t>
    </rPh>
    <rPh sb="7" eb="9">
      <t>サイケイ</t>
    </rPh>
    <phoneticPr fontId="2"/>
  </si>
  <si>
    <t>患者紹介率</t>
    <rPh sb="0" eb="2">
      <t>カンジャ</t>
    </rPh>
    <rPh sb="2" eb="4">
      <t>ショウカイ</t>
    </rPh>
    <rPh sb="4" eb="5">
      <t>リツ</t>
    </rPh>
    <phoneticPr fontId="2"/>
  </si>
  <si>
    <t>年延検体数</t>
  </si>
  <si>
    <t>「9表18列」再掲：診療所数</t>
    <rPh sb="2" eb="3">
      <t>ヒョウ</t>
    </rPh>
    <rPh sb="5" eb="6">
      <t>レツ</t>
    </rPh>
    <rPh sb="7" eb="9">
      <t>サイケイ</t>
    </rPh>
    <rPh sb="10" eb="13">
      <t>シンリョウジョ</t>
    </rPh>
    <rPh sb="13" eb="14">
      <t>スウ</t>
    </rPh>
    <phoneticPr fontId="2"/>
  </si>
  <si>
    <t>（件）</t>
    <rPh sb="1" eb="2">
      <t>ケン</t>
    </rPh>
    <phoneticPr fontId="2"/>
  </si>
  <si>
    <t>状</t>
    <rPh sb="0" eb="1">
      <t>ジョウ</t>
    </rPh>
    <phoneticPr fontId="2"/>
  </si>
  <si>
    <t>況</t>
    <rPh sb="0" eb="1">
      <t>キョウ</t>
    </rPh>
    <phoneticPr fontId="2"/>
  </si>
  <si>
    <t>給与計算</t>
  </si>
  <si>
    <t>2.</t>
  </si>
  <si>
    <t>業務委託の状況</t>
    <rPh sb="0" eb="2">
      <t>ギョウム</t>
    </rPh>
    <rPh sb="2" eb="4">
      <t>イタク</t>
    </rPh>
    <rPh sb="5" eb="7">
      <t>ジョウキョウ</t>
    </rPh>
    <phoneticPr fontId="2"/>
  </si>
  <si>
    <t>標榜診療科目</t>
    <rPh sb="0" eb="2">
      <t>ヒョウボウ</t>
    </rPh>
    <rPh sb="2" eb="4">
      <t>シンリョウ</t>
    </rPh>
    <rPh sb="4" eb="6">
      <t>カモク</t>
    </rPh>
    <phoneticPr fontId="2"/>
  </si>
  <si>
    <t>性</t>
    <rPh sb="0" eb="1">
      <t>セイ</t>
    </rPh>
    <phoneticPr fontId="2"/>
  </si>
  <si>
    <t>専</t>
    <rPh sb="0" eb="1">
      <t>センモン</t>
    </rPh>
    <phoneticPr fontId="2"/>
  </si>
  <si>
    <t>精神・神経内科</t>
    <rPh sb="5" eb="6">
      <t>ナイ</t>
    </rPh>
    <phoneticPr fontId="2"/>
  </si>
  <si>
    <t>へき地医療拠点病院</t>
    <rPh sb="5" eb="7">
      <t>キョテン</t>
    </rPh>
    <phoneticPr fontId="2"/>
  </si>
  <si>
    <t>医業外収益</t>
    <rPh sb="0" eb="2">
      <t>イギョウ</t>
    </rPh>
    <rPh sb="2" eb="3">
      <t>ガイ</t>
    </rPh>
    <rPh sb="3" eb="5">
      <t>シュウエキ</t>
    </rPh>
    <phoneticPr fontId="2"/>
  </si>
  <si>
    <t>資本勘定繰入金</t>
    <rPh sb="0" eb="2">
      <t>シホン</t>
    </rPh>
    <rPh sb="2" eb="4">
      <t>カンジョウ</t>
    </rPh>
    <rPh sb="4" eb="6">
      <t>クリイレ</t>
    </rPh>
    <rPh sb="6" eb="7">
      <t>キン</t>
    </rPh>
    <phoneticPr fontId="2"/>
  </si>
  <si>
    <r>
      <t>秋田総合病院</t>
    </r>
    <r>
      <rPr>
        <sz val="10"/>
        <color theme="1"/>
        <rFont val="ＭＳ ゴシック"/>
        <family val="3"/>
        <charset val="128"/>
      </rPr>
      <t xml:space="preserve">
（想定企業会計）</t>
    </r>
    <rPh sb="0" eb="2">
      <t>アキタ</t>
    </rPh>
    <rPh sb="2" eb="4">
      <t>ソウゴウ</t>
    </rPh>
    <rPh sb="4" eb="6">
      <t>ビョウイン</t>
    </rPh>
    <rPh sb="8" eb="10">
      <t>ソウテイ</t>
    </rPh>
    <rPh sb="10" eb="12">
      <t>キギョウ</t>
    </rPh>
    <rPh sb="12" eb="14">
      <t>カイケイ</t>
    </rPh>
    <phoneticPr fontId="2"/>
  </si>
  <si>
    <t>結核医療</t>
    <rPh sb="2" eb="4">
      <t>イリョウ</t>
    </rPh>
    <phoneticPr fontId="2"/>
  </si>
  <si>
    <t>精神医療</t>
    <rPh sb="2" eb="4">
      <t>イリョウ</t>
    </rPh>
    <phoneticPr fontId="2"/>
  </si>
  <si>
    <t>感染症医療</t>
    <rPh sb="0" eb="3">
      <t>カンセンショウ</t>
    </rPh>
    <rPh sb="3" eb="5">
      <t>イリョウ</t>
    </rPh>
    <phoneticPr fontId="2"/>
  </si>
  <si>
    <t>うち高度医療分
資本勘定繰入金の</t>
    <rPh sb="2" eb="4">
      <t>コウド</t>
    </rPh>
    <rPh sb="4" eb="6">
      <t>イリョウ</t>
    </rPh>
    <rPh sb="6" eb="7">
      <t>ブン</t>
    </rPh>
    <rPh sb="8" eb="10">
      <t>シホン</t>
    </rPh>
    <rPh sb="10" eb="12">
      <t>カンジョウ</t>
    </rPh>
    <rPh sb="12" eb="14">
      <t>クリイレ</t>
    </rPh>
    <rPh sb="14" eb="15">
      <t>キン</t>
    </rPh>
    <phoneticPr fontId="2"/>
  </si>
  <si>
    <t>資本費繰入収益</t>
    <rPh sb="0" eb="3">
      <t>シホンヒ</t>
    </rPh>
    <rPh sb="3" eb="4">
      <t>ク</t>
    </rPh>
    <rPh sb="4" eb="5">
      <t>イ</t>
    </rPh>
    <rPh sb="5" eb="7">
      <t>シュウエキ</t>
    </rPh>
    <phoneticPr fontId="32"/>
  </si>
  <si>
    <t>その他未処分利益</t>
    <rPh sb="2" eb="3">
      <t>タ</t>
    </rPh>
    <rPh sb="3" eb="6">
      <t>ミショブン</t>
    </rPh>
    <rPh sb="6" eb="8">
      <t>リエキ</t>
    </rPh>
    <phoneticPr fontId="2"/>
  </si>
  <si>
    <t>剰余金変動額</t>
    <rPh sb="0" eb="3">
      <t>ジョウヨキン</t>
    </rPh>
    <rPh sb="3" eb="5">
      <t>ヘンドウ</t>
    </rPh>
    <rPh sb="5" eb="6">
      <t>ガク</t>
    </rPh>
    <phoneticPr fontId="2"/>
  </si>
  <si>
    <t>・キャッシュ・フロー計算書に関する調</t>
    <rPh sb="10" eb="13">
      <t>ケイサンショ</t>
    </rPh>
    <rPh sb="14" eb="15">
      <t>カン</t>
    </rPh>
    <rPh sb="17" eb="18">
      <t>シラ</t>
    </rPh>
    <phoneticPr fontId="2"/>
  </si>
  <si>
    <t>業務活動によるキャッシュ・フロー</t>
    <rPh sb="0" eb="2">
      <t>ギョウム</t>
    </rPh>
    <rPh sb="2" eb="4">
      <t>カツドウ</t>
    </rPh>
    <phoneticPr fontId="2"/>
  </si>
  <si>
    <t>国庫補助金</t>
    <rPh sb="0" eb="2">
      <t>コッコ</t>
    </rPh>
    <rPh sb="2" eb="5">
      <t>ホジョキン</t>
    </rPh>
    <phoneticPr fontId="2"/>
  </si>
  <si>
    <t>投資活動によるキャッシュ・フロー</t>
    <rPh sb="0" eb="2">
      <t>トウシ</t>
    </rPh>
    <rPh sb="2" eb="4">
      <t>カツドウ</t>
    </rPh>
    <phoneticPr fontId="2"/>
  </si>
  <si>
    <t>財務活動によるキャッシュ・フロー</t>
    <rPh sb="0" eb="2">
      <t>ザイム</t>
    </rPh>
    <rPh sb="2" eb="4">
      <t>カツドウ</t>
    </rPh>
    <phoneticPr fontId="2"/>
  </si>
  <si>
    <t>資金の増加額（又は減少額）</t>
    <rPh sb="0" eb="2">
      <t>シキン</t>
    </rPh>
    <rPh sb="3" eb="6">
      <t>ゾウカガク</t>
    </rPh>
    <rPh sb="7" eb="8">
      <t>マタ</t>
    </rPh>
    <rPh sb="9" eb="11">
      <t>ゲンショウ</t>
    </rPh>
    <rPh sb="11" eb="12">
      <t>ガク</t>
    </rPh>
    <phoneticPr fontId="2"/>
  </si>
  <si>
    <t>繰延収益</t>
    <rPh sb="0" eb="1">
      <t>ク</t>
    </rPh>
    <rPh sb="1" eb="2">
      <t>ノ</t>
    </rPh>
    <rPh sb="2" eb="4">
      <t>シュウエキ</t>
    </rPh>
    <phoneticPr fontId="23"/>
  </si>
  <si>
    <t>「02行31列」のうち、国の補正予算等に基づく事業に係る繰入</t>
    <rPh sb="12" eb="13">
      <t>クニ</t>
    </rPh>
    <rPh sb="14" eb="16">
      <t>ホセイ</t>
    </rPh>
    <rPh sb="16" eb="18">
      <t>ヨサン</t>
    </rPh>
    <phoneticPr fontId="2"/>
  </si>
  <si>
    <t>建設改良等の財源に充てるための企業債に係るもの</t>
    <rPh sb="0" eb="2">
      <t>ケンセツ</t>
    </rPh>
    <rPh sb="2" eb="4">
      <t>カイリョウ</t>
    </rPh>
    <rPh sb="4" eb="5">
      <t>トウ</t>
    </rPh>
    <rPh sb="6" eb="8">
      <t>ザイゲン</t>
    </rPh>
    <rPh sb="9" eb="10">
      <t>ア</t>
    </rPh>
    <rPh sb="15" eb="17">
      <t>キギョウ</t>
    </rPh>
    <rPh sb="17" eb="18">
      <t>サイ</t>
    </rPh>
    <rPh sb="19" eb="20">
      <t>カカワ</t>
    </rPh>
    <phoneticPr fontId="2"/>
  </si>
  <si>
    <t>未収金及び未収収益</t>
    <rPh sb="3" eb="4">
      <t>オヨ</t>
    </rPh>
    <rPh sb="5" eb="7">
      <t>ミシュウ</t>
    </rPh>
    <rPh sb="7" eb="9">
      <t>シュウエキ</t>
    </rPh>
    <phoneticPr fontId="23"/>
  </si>
  <si>
    <t>退職給付金</t>
    <rPh sb="3" eb="4">
      <t>フ</t>
    </rPh>
    <phoneticPr fontId="2"/>
  </si>
  <si>
    <t>退職給付引当金</t>
    <rPh sb="3" eb="4">
      <t>フ</t>
    </rPh>
    <phoneticPr fontId="2"/>
  </si>
  <si>
    <t>投資その他の資産</t>
    <rPh sb="4" eb="5">
      <t>タ</t>
    </rPh>
    <rPh sb="6" eb="8">
      <t>シサン</t>
    </rPh>
    <phoneticPr fontId="23"/>
  </si>
  <si>
    <t>繰延資産</t>
    <rPh sb="2" eb="4">
      <t>シサン</t>
    </rPh>
    <phoneticPr fontId="23"/>
  </si>
  <si>
    <t>その他の長期借入金</t>
    <rPh sb="2" eb="3">
      <t>タ</t>
    </rPh>
    <rPh sb="4" eb="6">
      <t>チョウキ</t>
    </rPh>
    <rPh sb="6" eb="9">
      <t>カリイレキン</t>
    </rPh>
    <phoneticPr fontId="23"/>
  </si>
  <si>
    <t>未払金及び未払費用</t>
    <rPh sb="0" eb="2">
      <t>ミバラ</t>
    </rPh>
    <rPh sb="2" eb="3">
      <t>キン</t>
    </rPh>
    <rPh sb="3" eb="4">
      <t>オヨ</t>
    </rPh>
    <rPh sb="5" eb="7">
      <t>ミバラ</t>
    </rPh>
    <rPh sb="7" eb="9">
      <t>ヒヨウ</t>
    </rPh>
    <phoneticPr fontId="23"/>
  </si>
  <si>
    <t>前受金及び前受収益</t>
    <rPh sb="0" eb="3">
      <t>マエウケキン</t>
    </rPh>
    <rPh sb="3" eb="4">
      <t>オヨ</t>
    </rPh>
    <rPh sb="5" eb="6">
      <t>マエ</t>
    </rPh>
    <rPh sb="6" eb="7">
      <t>ウ</t>
    </rPh>
    <rPh sb="7" eb="9">
      <t>シュウエキ</t>
    </rPh>
    <phoneticPr fontId="23"/>
  </si>
  <si>
    <t>ｺﾝｸﾘｰﾄ造</t>
  </si>
  <si>
    <t>９.</t>
  </si>
  <si>
    <t>業　務　③</t>
    <rPh sb="0" eb="1">
      <t>ギョウ</t>
    </rPh>
    <rPh sb="2" eb="3">
      <t>ツトム</t>
    </rPh>
    <phoneticPr fontId="2"/>
  </si>
  <si>
    <t>（２）</t>
  </si>
  <si>
    <t>稼働病床（一般）（7.1時点）</t>
    <rPh sb="0" eb="2">
      <t>カドウ</t>
    </rPh>
    <rPh sb="2" eb="4">
      <t>ビョウショウ</t>
    </rPh>
    <rPh sb="5" eb="7">
      <t>イッパン</t>
    </rPh>
    <rPh sb="12" eb="14">
      <t>ジテン</t>
    </rPh>
    <phoneticPr fontId="2"/>
  </si>
  <si>
    <t>稼働病床（療養）（7.1時点）</t>
    <rPh sb="0" eb="2">
      <t>カドウ</t>
    </rPh>
    <rPh sb="2" eb="4">
      <t>ビョウショウ</t>
    </rPh>
    <rPh sb="5" eb="7">
      <t>リョウヨウ</t>
    </rPh>
    <rPh sb="12" eb="14">
      <t>ジテン</t>
    </rPh>
    <phoneticPr fontId="2"/>
  </si>
  <si>
    <t>稼働病床（療養）（3.31時点）</t>
    <rPh sb="0" eb="2">
      <t>カドウ</t>
    </rPh>
    <rPh sb="2" eb="4">
      <t>ビョウショウ</t>
    </rPh>
    <rPh sb="5" eb="7">
      <t>リョウヨウ</t>
    </rPh>
    <rPh sb="13" eb="15">
      <t>ジテン</t>
    </rPh>
    <phoneticPr fontId="2"/>
  </si>
  <si>
    <t>資本不足額（繰延収益控除後）</t>
    <rPh sb="0" eb="2">
      <t>シホン</t>
    </rPh>
    <rPh sb="2" eb="5">
      <t>フソクガク</t>
    </rPh>
    <rPh sb="6" eb="8">
      <t>クリノベ</t>
    </rPh>
    <rPh sb="8" eb="10">
      <t>シュウエキ</t>
    </rPh>
    <rPh sb="10" eb="12">
      <t>コウジョ</t>
    </rPh>
    <rPh sb="12" eb="13">
      <t>ゴ</t>
    </rPh>
    <phoneticPr fontId="2"/>
  </si>
  <si>
    <t>「01行26列」のうち、退職給付費</t>
    <rPh sb="3" eb="4">
      <t>ギョウ</t>
    </rPh>
    <rPh sb="6" eb="7">
      <t>レツ</t>
    </rPh>
    <rPh sb="12" eb="14">
      <t>タイショク</t>
    </rPh>
    <rPh sb="14" eb="16">
      <t>キュウフ</t>
    </rPh>
    <rPh sb="16" eb="17">
      <t>ヒ</t>
    </rPh>
    <phoneticPr fontId="2"/>
  </si>
  <si>
    <t>「01行53列」のうち、退職給付費</t>
    <rPh sb="3" eb="4">
      <t>ギョウ</t>
    </rPh>
    <rPh sb="6" eb="7">
      <t>レツ</t>
    </rPh>
    <rPh sb="12" eb="14">
      <t>タイショク</t>
    </rPh>
    <rPh sb="14" eb="17">
      <t>キュウフヒ</t>
    </rPh>
    <phoneticPr fontId="2"/>
  </si>
  <si>
    <t>賞与引当金繰入額</t>
    <rPh sb="0" eb="2">
      <t>ショウヨ</t>
    </rPh>
    <rPh sb="2" eb="5">
      <t>ヒキアテキン</t>
    </rPh>
    <rPh sb="5" eb="8">
      <t>クリイレガク</t>
    </rPh>
    <phoneticPr fontId="2"/>
  </si>
  <si>
    <t>修繕引当金繰入額</t>
    <rPh sb="0" eb="2">
      <t>シュウゼン</t>
    </rPh>
    <rPh sb="2" eb="5">
      <t>ヒキアテキン</t>
    </rPh>
    <rPh sb="5" eb="8">
      <t>クリイレガク</t>
    </rPh>
    <phoneticPr fontId="2"/>
  </si>
  <si>
    <t>特別修繕引当金繰入額</t>
    <rPh sb="0" eb="2">
      <t>トクベツ</t>
    </rPh>
    <rPh sb="2" eb="4">
      <t>シュウゼン</t>
    </rPh>
    <rPh sb="4" eb="7">
      <t>ヒキアテキン</t>
    </rPh>
    <rPh sb="7" eb="10">
      <t>クリイレガク</t>
    </rPh>
    <phoneticPr fontId="2"/>
  </si>
  <si>
    <t>その他引当金繰入額</t>
    <rPh sb="2" eb="3">
      <t>タ</t>
    </rPh>
    <rPh sb="3" eb="6">
      <t>ヒキアテキン</t>
    </rPh>
    <rPh sb="6" eb="9">
      <t>クリイレガク</t>
    </rPh>
    <phoneticPr fontId="2"/>
  </si>
  <si>
    <t>「01行26列」のうち、たな卸資産評価損</t>
    <rPh sb="3" eb="4">
      <t>ギョウ</t>
    </rPh>
    <rPh sb="6" eb="7">
      <t>レツ</t>
    </rPh>
    <rPh sb="14" eb="15">
      <t>オロシ</t>
    </rPh>
    <rPh sb="15" eb="17">
      <t>シサン</t>
    </rPh>
    <rPh sb="17" eb="19">
      <t>ヒョウカ</t>
    </rPh>
    <rPh sb="19" eb="20">
      <t>ゾン</t>
    </rPh>
    <phoneticPr fontId="2"/>
  </si>
  <si>
    <t>「01行54列」のうち、減損損失額</t>
    <rPh sb="3" eb="4">
      <t>ギョウ</t>
    </rPh>
    <rPh sb="6" eb="7">
      <t>レツ</t>
    </rPh>
    <rPh sb="12" eb="14">
      <t>ゲンソン</t>
    </rPh>
    <rPh sb="14" eb="16">
      <t>ソンシツ</t>
    </rPh>
    <rPh sb="16" eb="17">
      <t>ガク</t>
    </rPh>
    <phoneticPr fontId="2"/>
  </si>
  <si>
    <t>「01行51列」のうち、長期前受金戻入</t>
    <rPh sb="3" eb="4">
      <t>ギョウ</t>
    </rPh>
    <rPh sb="6" eb="7">
      <t>レツ</t>
    </rPh>
    <rPh sb="12" eb="14">
      <t>チョウキ</t>
    </rPh>
    <rPh sb="14" eb="17">
      <t>マエウケキン</t>
    </rPh>
    <rPh sb="17" eb="19">
      <t>レイニュウ</t>
    </rPh>
    <phoneticPr fontId="2"/>
  </si>
  <si>
    <t>都道府県補助券</t>
    <rPh sb="0" eb="4">
      <t>トドウフケン</t>
    </rPh>
    <rPh sb="4" eb="7">
      <t>ホジョケン</t>
    </rPh>
    <phoneticPr fontId="2"/>
  </si>
  <si>
    <t>工事負担金</t>
    <rPh sb="0" eb="2">
      <t>コウジ</t>
    </rPh>
    <rPh sb="2" eb="5">
      <t>フタンキン</t>
    </rPh>
    <phoneticPr fontId="2"/>
  </si>
  <si>
    <t>他会計繰入金</t>
    <rPh sb="0" eb="1">
      <t>タ</t>
    </rPh>
    <rPh sb="1" eb="3">
      <t>カイケイ</t>
    </rPh>
    <rPh sb="3" eb="6">
      <t>クリイレキン</t>
    </rPh>
    <phoneticPr fontId="2"/>
  </si>
  <si>
    <t>寄付</t>
    <rPh sb="0" eb="2">
      <t>キフ</t>
    </rPh>
    <phoneticPr fontId="2"/>
  </si>
  <si>
    <t>受贈</t>
    <rPh sb="0" eb="2">
      <t>ジュゾウ</t>
    </rPh>
    <phoneticPr fontId="2"/>
  </si>
  <si>
    <t>特別修繕引当金</t>
    <rPh sb="0" eb="2">
      <t>トクベツ</t>
    </rPh>
    <rPh sb="2" eb="4">
      <t>シュウゼン</t>
    </rPh>
    <rPh sb="4" eb="7">
      <t>ヒキアテキン</t>
    </rPh>
    <phoneticPr fontId="2"/>
  </si>
  <si>
    <t>その他引当金</t>
    <rPh sb="2" eb="3">
      <t>タ</t>
    </rPh>
    <rPh sb="3" eb="6">
      <t>ヒキアテキン</t>
    </rPh>
    <phoneticPr fontId="2"/>
  </si>
  <si>
    <t>出資金</t>
    <rPh sb="0" eb="3">
      <t>シュッシキン</t>
    </rPh>
    <phoneticPr fontId="2"/>
  </si>
  <si>
    <t>他公営企業出資金</t>
    <rPh sb="0" eb="1">
      <t>ホカ</t>
    </rPh>
    <rPh sb="1" eb="3">
      <t>コウエイ</t>
    </rPh>
    <rPh sb="3" eb="5">
      <t>キギョウ</t>
    </rPh>
    <rPh sb="5" eb="8">
      <t>シュッシキン</t>
    </rPh>
    <phoneticPr fontId="2"/>
  </si>
  <si>
    <t>その他出資金</t>
    <rPh sb="2" eb="3">
      <t>タ</t>
    </rPh>
    <rPh sb="3" eb="6">
      <t>シュッシキン</t>
    </rPh>
    <phoneticPr fontId="2"/>
  </si>
  <si>
    <t>投資有価証券</t>
    <rPh sb="0" eb="2">
      <t>トウシ</t>
    </rPh>
    <rPh sb="2" eb="4">
      <t>ユウカ</t>
    </rPh>
    <rPh sb="4" eb="6">
      <t>ショウケン</t>
    </rPh>
    <phoneticPr fontId="2"/>
  </si>
  <si>
    <t>前払退職手当組合負担金</t>
    <rPh sb="0" eb="2">
      <t>マエバラ</t>
    </rPh>
    <rPh sb="2" eb="4">
      <t>タイショク</t>
    </rPh>
    <rPh sb="4" eb="6">
      <t>テアテ</t>
    </rPh>
    <rPh sb="6" eb="8">
      <t>クミアイ</t>
    </rPh>
    <rPh sb="8" eb="11">
      <t>フタンキン</t>
    </rPh>
    <phoneticPr fontId="2"/>
  </si>
  <si>
    <t>短期貸付金</t>
    <rPh sb="0" eb="2">
      <t>タンキ</t>
    </rPh>
    <rPh sb="2" eb="4">
      <t>カシツケ</t>
    </rPh>
    <rPh sb="4" eb="5">
      <t>キン</t>
    </rPh>
    <phoneticPr fontId="2"/>
  </si>
  <si>
    <t>一般短期貸付金</t>
    <rPh sb="0" eb="2">
      <t>イッパン</t>
    </rPh>
    <rPh sb="2" eb="4">
      <t>タンキ</t>
    </rPh>
    <rPh sb="4" eb="7">
      <t>カシツケキン</t>
    </rPh>
    <phoneticPr fontId="2"/>
  </si>
  <si>
    <t>地方債に関する省令附則第8条の3に係るリース債務
（PFI法に基づく事業に係る建設事業費等）</t>
    <rPh sb="0" eb="3">
      <t>チホウサイ</t>
    </rPh>
    <rPh sb="4" eb="5">
      <t>カン</t>
    </rPh>
    <rPh sb="7" eb="9">
      <t>ショウレイ</t>
    </rPh>
    <rPh sb="9" eb="11">
      <t>フソク</t>
    </rPh>
    <rPh sb="11" eb="12">
      <t>ダイ</t>
    </rPh>
    <rPh sb="13" eb="14">
      <t>ジョウ</t>
    </rPh>
    <rPh sb="17" eb="18">
      <t>カカ</t>
    </rPh>
    <rPh sb="22" eb="24">
      <t>サイム</t>
    </rPh>
    <rPh sb="29" eb="30">
      <t>ホウ</t>
    </rPh>
    <rPh sb="31" eb="32">
      <t>モト</t>
    </rPh>
    <rPh sb="34" eb="36">
      <t>ジギョウ</t>
    </rPh>
    <rPh sb="37" eb="38">
      <t>カカ</t>
    </rPh>
    <rPh sb="39" eb="41">
      <t>ケンセツ</t>
    </rPh>
    <rPh sb="41" eb="44">
      <t>ジギョウヒ</t>
    </rPh>
    <rPh sb="44" eb="45">
      <t>トウ</t>
    </rPh>
    <phoneticPr fontId="2"/>
  </si>
  <si>
    <t>都道府県補助金</t>
    <rPh sb="0" eb="4">
      <t>トドウフケン</t>
    </rPh>
    <rPh sb="4" eb="7">
      <t>ホジョキン</t>
    </rPh>
    <phoneticPr fontId="2"/>
  </si>
  <si>
    <t>01行10列
のうち</t>
    <rPh sb="2" eb="3">
      <t>ギョウ</t>
    </rPh>
    <rPh sb="5" eb="6">
      <t>レツ</t>
    </rPh>
    <phoneticPr fontId="2"/>
  </si>
  <si>
    <t>01行14列
のうち</t>
  </si>
  <si>
    <t>建設改良費等の財源に充てるための長期借入金</t>
    <rPh sb="5" eb="6">
      <t>トウ</t>
    </rPh>
    <rPh sb="7" eb="9">
      <t>ザイゲン</t>
    </rPh>
    <rPh sb="10" eb="11">
      <t>ア</t>
    </rPh>
    <rPh sb="16" eb="18">
      <t>チョウキ</t>
    </rPh>
    <rPh sb="18" eb="21">
      <t>カリイレキン</t>
    </rPh>
    <phoneticPr fontId="23"/>
  </si>
  <si>
    <t>その他有価証券評価差額</t>
    <rPh sb="2" eb="3">
      <t>タ</t>
    </rPh>
    <rPh sb="3" eb="5">
      <t>ユウカ</t>
    </rPh>
    <rPh sb="5" eb="7">
      <t>ショウケン</t>
    </rPh>
    <rPh sb="7" eb="9">
      <t>ヒョウカ</t>
    </rPh>
    <rPh sb="9" eb="11">
      <t>サガク</t>
    </rPh>
    <phoneticPr fontId="2"/>
  </si>
  <si>
    <t>企業債の償還に要する資金の全部又は一部を一般会計等において負担することを定めている場合、その金額</t>
    <rPh sb="0" eb="3">
      <t>キギョウサイ</t>
    </rPh>
    <rPh sb="4" eb="6">
      <t>ショウカン</t>
    </rPh>
    <rPh sb="7" eb="8">
      <t>ヨウ</t>
    </rPh>
    <rPh sb="10" eb="12">
      <t>シキン</t>
    </rPh>
    <rPh sb="13" eb="15">
      <t>ゼンブ</t>
    </rPh>
    <rPh sb="15" eb="16">
      <t>マタ</t>
    </rPh>
    <rPh sb="17" eb="19">
      <t>イチブ</t>
    </rPh>
    <rPh sb="20" eb="22">
      <t>イッパン</t>
    </rPh>
    <rPh sb="22" eb="24">
      <t>カイケイ</t>
    </rPh>
    <rPh sb="24" eb="25">
      <t>トウ</t>
    </rPh>
    <rPh sb="29" eb="31">
      <t>フタン</t>
    </rPh>
    <rPh sb="36" eb="37">
      <t>サダ</t>
    </rPh>
    <rPh sb="41" eb="43">
      <t>バアイ</t>
    </rPh>
    <rPh sb="46" eb="48">
      <t>キンガク</t>
    </rPh>
    <phoneticPr fontId="2"/>
  </si>
  <si>
    <t>繰入金
収益勘定</t>
    <rPh sb="0" eb="3">
      <t>クリイレキン</t>
    </rPh>
    <rPh sb="4" eb="6">
      <t>シュウエキ</t>
    </rPh>
    <rPh sb="6" eb="8">
      <t>カンジョウ</t>
    </rPh>
    <phoneticPr fontId="2"/>
  </si>
  <si>
    <t>公立病院改革の推進経費</t>
  </si>
  <si>
    <t>14.</t>
  </si>
  <si>
    <t>公立病院改革の推進経費</t>
    <rPh sb="0" eb="2">
      <t>コウリツ</t>
    </rPh>
    <rPh sb="2" eb="4">
      <t>ビョウイン</t>
    </rPh>
    <rPh sb="4" eb="6">
      <t>カイカク</t>
    </rPh>
    <rPh sb="7" eb="9">
      <t>スイシン</t>
    </rPh>
    <rPh sb="9" eb="11">
      <t>ケイヒ</t>
    </rPh>
    <phoneticPr fontId="2"/>
  </si>
  <si>
    <t>資金に係る換算差額</t>
    <rPh sb="0" eb="2">
      <t>シキン</t>
    </rPh>
    <rPh sb="3" eb="4">
      <t>カカ</t>
    </rPh>
    <rPh sb="5" eb="7">
      <t>カンサン</t>
    </rPh>
    <rPh sb="8" eb="9">
      <t>コウサ</t>
    </rPh>
    <phoneticPr fontId="2"/>
  </si>
  <si>
    <t>「02行05列」のうち、国の補正予算等に基づく事業に係る繰入</t>
    <rPh sb="12" eb="13">
      <t>クニ</t>
    </rPh>
    <rPh sb="14" eb="16">
      <t>ホセイ</t>
    </rPh>
    <rPh sb="16" eb="18">
      <t>ヨサン</t>
    </rPh>
    <rPh sb="18" eb="19">
      <t>トウ</t>
    </rPh>
    <rPh sb="20" eb="21">
      <t>モト</t>
    </rPh>
    <rPh sb="23" eb="25">
      <t>ジギョウ</t>
    </rPh>
    <rPh sb="26" eb="27">
      <t>カカ</t>
    </rPh>
    <rPh sb="28" eb="29">
      <t>ク</t>
    </rPh>
    <rPh sb="29" eb="30">
      <t>イ</t>
    </rPh>
    <phoneticPr fontId="2"/>
  </si>
  <si>
    <t>消費税及び地方消費税資本的収支調整額</t>
    <rPh sb="3" eb="4">
      <t>オヨ</t>
    </rPh>
    <rPh sb="5" eb="7">
      <t>チホウ</t>
    </rPh>
    <rPh sb="7" eb="10">
      <t>ショウヒゼイ</t>
    </rPh>
    <phoneticPr fontId="2"/>
  </si>
  <si>
    <t>「01行33列及び34列」のうち</t>
    <rPh sb="3" eb="4">
      <t>ギョウ</t>
    </rPh>
    <rPh sb="6" eb="7">
      <t>レツ</t>
    </rPh>
    <rPh sb="7" eb="8">
      <t>オヨ</t>
    </rPh>
    <rPh sb="11" eb="12">
      <t>レツ</t>
    </rPh>
    <phoneticPr fontId="2"/>
  </si>
  <si>
    <t>延面積</t>
  </si>
  <si>
    <t>の告示</t>
  </si>
  <si>
    <t>（会計基準の見直し等に伴う経過措置分）</t>
    <rPh sb="1" eb="3">
      <t>カイケイ</t>
    </rPh>
    <rPh sb="3" eb="5">
      <t>キジュン</t>
    </rPh>
    <rPh sb="6" eb="8">
      <t>ミナオ</t>
    </rPh>
    <rPh sb="9" eb="10">
      <t>トウ</t>
    </rPh>
    <rPh sb="11" eb="12">
      <t>トモナ</t>
    </rPh>
    <rPh sb="13" eb="15">
      <t>ケイカ</t>
    </rPh>
    <rPh sb="15" eb="17">
      <t>ソチ</t>
    </rPh>
    <rPh sb="17" eb="18">
      <t>ブン</t>
    </rPh>
    <phoneticPr fontId="2"/>
  </si>
  <si>
    <t>資金期首残高</t>
    <rPh sb="0" eb="2">
      <t>シキン</t>
    </rPh>
    <rPh sb="2" eb="4">
      <t>キシュ</t>
    </rPh>
    <rPh sb="4" eb="6">
      <t>ザンダカ</t>
    </rPh>
    <phoneticPr fontId="2"/>
  </si>
  <si>
    <t>１ 床 当 た り 償 却 資 産（千円）</t>
    <rPh sb="10" eb="11">
      <t>ショウ</t>
    </rPh>
    <rPh sb="12" eb="13">
      <t>キャク</t>
    </rPh>
    <phoneticPr fontId="2"/>
  </si>
  <si>
    <t>うちリース資産減価償却累計額</t>
    <rPh sb="5" eb="7">
      <t>シサン</t>
    </rPh>
    <rPh sb="7" eb="9">
      <t>ゲンカ</t>
    </rPh>
    <rPh sb="9" eb="11">
      <t>ショウキャク</t>
    </rPh>
    <rPh sb="11" eb="13">
      <t>ルイケイ</t>
    </rPh>
    <rPh sb="13" eb="14">
      <t>ガク</t>
    </rPh>
    <phoneticPr fontId="23"/>
  </si>
  <si>
    <t>長期前受金収益化累計額</t>
    <rPh sb="0" eb="2">
      <t>チョウキ</t>
    </rPh>
    <rPh sb="2" eb="5">
      <t>マエウケキン</t>
    </rPh>
    <rPh sb="5" eb="8">
      <t>シュウエキカ</t>
    </rPh>
    <rPh sb="8" eb="11">
      <t>ルイケイガク</t>
    </rPh>
    <phoneticPr fontId="23"/>
  </si>
  <si>
    <t>02</t>
  </si>
  <si>
    <t>03</t>
  </si>
  <si>
    <t>民間企業出身</t>
    <rPh sb="0" eb="1">
      <t>ミンカン</t>
    </rPh>
    <rPh sb="1" eb="3">
      <t>キギョウ</t>
    </rPh>
    <rPh sb="3" eb="5">
      <t>シュッシン</t>
    </rPh>
    <phoneticPr fontId="2"/>
  </si>
  <si>
    <t>その他</t>
    <rPh sb="1" eb="2">
      <t>タ</t>
    </rPh>
    <phoneticPr fontId="2"/>
  </si>
  <si>
    <r>
      <t xml:space="preserve">阿仁病院
</t>
    </r>
    <r>
      <rPr>
        <sz val="10"/>
        <color theme="1"/>
        <rFont val="ＭＳ ゴシック"/>
        <family val="3"/>
        <charset val="128"/>
      </rPr>
      <t>（想定企業会計）</t>
    </r>
    <rPh sb="0" eb="2">
      <t>アニ</t>
    </rPh>
    <rPh sb="2" eb="4">
      <t>ビョウイン</t>
    </rPh>
    <rPh sb="6" eb="8">
      <t>ソウテイ</t>
    </rPh>
    <rPh sb="8" eb="10">
      <t>キギョウ</t>
    </rPh>
    <rPh sb="10" eb="12">
      <t>カイケイ</t>
    </rPh>
    <phoneticPr fontId="2"/>
  </si>
  <si>
    <r>
      <t xml:space="preserve">米内沢総合病院
</t>
    </r>
    <r>
      <rPr>
        <sz val="10"/>
        <color theme="1"/>
        <rFont val="ＭＳ ゴシック"/>
        <family val="3"/>
        <charset val="128"/>
      </rPr>
      <t>（想定企業会計）</t>
    </r>
    <rPh sb="0" eb="2">
      <t>ヨナイ</t>
    </rPh>
    <rPh sb="2" eb="3">
      <t>ザワ</t>
    </rPh>
    <rPh sb="3" eb="5">
      <t>ソウゴウ</t>
    </rPh>
    <rPh sb="5" eb="7">
      <t>ビョウイン</t>
    </rPh>
    <rPh sb="9" eb="11">
      <t>ソウテイ</t>
    </rPh>
    <rPh sb="11" eb="13">
      <t>キギョウ</t>
    </rPh>
    <rPh sb="13" eb="15">
      <t>カイケイ</t>
    </rPh>
    <phoneticPr fontId="2"/>
  </si>
  <si>
    <r>
      <t>(９)</t>
    </r>
    <r>
      <rPr>
        <sz val="6"/>
        <color theme="1"/>
        <rFont val="ＭＳ ゴシック"/>
        <family val="3"/>
        <charset val="128"/>
      </rPr>
      <t>　</t>
    </r>
    <r>
      <rPr>
        <sz val="10"/>
        <color theme="1"/>
        <rFont val="ＭＳ ゴシック"/>
        <family val="3"/>
        <charset val="128"/>
      </rPr>
      <t>指</t>
    </r>
    <r>
      <rPr>
        <sz val="8"/>
        <color theme="1"/>
        <rFont val="ＭＳ ゴシック"/>
        <family val="3"/>
        <charset val="128"/>
      </rPr>
      <t xml:space="preserve"> </t>
    </r>
    <r>
      <rPr>
        <sz val="10"/>
        <color theme="1"/>
        <rFont val="ＭＳ ゴシック"/>
        <family val="3"/>
        <charset val="128"/>
      </rPr>
      <t>定</t>
    </r>
    <r>
      <rPr>
        <sz val="8"/>
        <color theme="1"/>
        <rFont val="ＭＳ ゴシック"/>
        <family val="3"/>
        <charset val="128"/>
      </rPr>
      <t xml:space="preserve"> </t>
    </r>
    <r>
      <rPr>
        <sz val="10"/>
        <color theme="1"/>
        <rFont val="ＭＳ ゴシック"/>
        <family val="3"/>
        <charset val="128"/>
      </rPr>
      <t>介</t>
    </r>
    <r>
      <rPr>
        <sz val="8"/>
        <color theme="1"/>
        <rFont val="ＭＳ ゴシック"/>
        <family val="3"/>
        <charset val="128"/>
      </rPr>
      <t xml:space="preserve"> </t>
    </r>
    <r>
      <rPr>
        <sz val="10"/>
        <color theme="1"/>
        <rFont val="ＭＳ ゴシック"/>
        <family val="3"/>
        <charset val="128"/>
      </rPr>
      <t>護</t>
    </r>
    <r>
      <rPr>
        <sz val="8"/>
        <color theme="1"/>
        <rFont val="ＭＳ ゴシック"/>
        <family val="3"/>
        <charset val="128"/>
      </rPr>
      <t xml:space="preserve"> </t>
    </r>
    <r>
      <rPr>
        <sz val="10"/>
        <color theme="1"/>
        <rFont val="ＭＳ ゴシック"/>
        <family val="3"/>
        <charset val="128"/>
      </rPr>
      <t>療</t>
    </r>
    <r>
      <rPr>
        <sz val="8"/>
        <color theme="1"/>
        <rFont val="ＭＳ ゴシック"/>
        <family val="3"/>
        <charset val="128"/>
      </rPr>
      <t xml:space="preserve"> </t>
    </r>
    <r>
      <rPr>
        <sz val="10"/>
        <color theme="1"/>
        <rFont val="ＭＳ ゴシック"/>
        <family val="3"/>
        <charset val="128"/>
      </rPr>
      <t>養</t>
    </r>
    <r>
      <rPr>
        <sz val="8"/>
        <color theme="1"/>
        <rFont val="ＭＳ ゴシック"/>
        <family val="3"/>
        <charset val="128"/>
      </rPr>
      <t xml:space="preserve"> </t>
    </r>
    <r>
      <rPr>
        <sz val="10"/>
        <color theme="1"/>
        <rFont val="ＭＳ ゴシック"/>
        <family val="3"/>
        <charset val="128"/>
      </rPr>
      <t>型</t>
    </r>
    <r>
      <rPr>
        <sz val="8"/>
        <color theme="1"/>
        <rFont val="ＭＳ ゴシック"/>
        <family val="3"/>
        <charset val="128"/>
      </rPr>
      <t xml:space="preserve"> </t>
    </r>
    <r>
      <rPr>
        <sz val="10"/>
        <color theme="1"/>
        <rFont val="ＭＳ ゴシック"/>
        <family val="3"/>
        <charset val="128"/>
      </rPr>
      <t>医</t>
    </r>
    <r>
      <rPr>
        <sz val="8"/>
        <color theme="1"/>
        <rFont val="ＭＳ ゴシック"/>
        <family val="3"/>
        <charset val="128"/>
      </rPr>
      <t xml:space="preserve"> </t>
    </r>
    <r>
      <rPr>
        <sz val="10"/>
        <color theme="1"/>
        <rFont val="ＭＳ ゴシック"/>
        <family val="3"/>
        <charset val="128"/>
      </rPr>
      <t>療</t>
    </r>
    <r>
      <rPr>
        <sz val="8"/>
        <color theme="1"/>
        <rFont val="ＭＳ ゴシック"/>
        <family val="3"/>
        <charset val="128"/>
      </rPr>
      <t xml:space="preserve"> </t>
    </r>
    <r>
      <rPr>
        <sz val="10"/>
        <color theme="1"/>
        <rFont val="ＭＳ ゴシック"/>
        <family val="3"/>
        <charset val="128"/>
      </rPr>
      <t>施</t>
    </r>
    <r>
      <rPr>
        <sz val="8"/>
        <color theme="1"/>
        <rFont val="ＭＳ ゴシック"/>
        <family val="3"/>
        <charset val="128"/>
      </rPr>
      <t xml:space="preserve"> </t>
    </r>
    <r>
      <rPr>
        <sz val="10"/>
        <color theme="1"/>
        <rFont val="ＭＳ ゴシック"/>
        <family val="3"/>
        <charset val="128"/>
      </rPr>
      <t>設</t>
    </r>
    <r>
      <rPr>
        <sz val="8"/>
        <color theme="1"/>
        <rFont val="ＭＳ ゴシック"/>
        <family val="3"/>
        <charset val="128"/>
      </rPr>
      <t xml:space="preserve"> </t>
    </r>
    <r>
      <rPr>
        <sz val="10"/>
        <color theme="1"/>
        <rFont val="ＭＳ ゴシック"/>
        <family val="3"/>
        <charset val="128"/>
      </rPr>
      <t>の</t>
    </r>
    <r>
      <rPr>
        <sz val="8"/>
        <color theme="1"/>
        <rFont val="ＭＳ ゴシック"/>
        <family val="3"/>
        <charset val="128"/>
      </rPr>
      <t xml:space="preserve"> </t>
    </r>
    <r>
      <rPr>
        <sz val="10"/>
        <color theme="1"/>
        <rFont val="ＭＳ ゴシック"/>
        <family val="3"/>
        <charset val="128"/>
      </rPr>
      <t>定</t>
    </r>
    <r>
      <rPr>
        <sz val="8"/>
        <color theme="1"/>
        <rFont val="ＭＳ ゴシック"/>
        <family val="3"/>
        <charset val="128"/>
      </rPr>
      <t xml:space="preserve"> </t>
    </r>
    <r>
      <rPr>
        <sz val="10"/>
        <color theme="1"/>
        <rFont val="ＭＳ ゴシック"/>
        <family val="3"/>
        <charset val="128"/>
      </rPr>
      <t>員</t>
    </r>
  </si>
  <si>
    <r>
      <t xml:space="preserve">米内沢総合病院
</t>
    </r>
    <r>
      <rPr>
        <sz val="9"/>
        <color indexed="8"/>
        <rFont val="ＭＳ ゴシック"/>
        <family val="3"/>
        <charset val="128"/>
      </rPr>
      <t>（想定企業会計）</t>
    </r>
    <rPh sb="0" eb="2">
      <t>ヨナイ</t>
    </rPh>
    <rPh sb="2" eb="3">
      <t>ザワ</t>
    </rPh>
    <rPh sb="3" eb="5">
      <t>ソウゴウ</t>
    </rPh>
    <rPh sb="5" eb="7">
      <t>ビョウイン</t>
    </rPh>
    <rPh sb="9" eb="11">
      <t>ソウテイ</t>
    </rPh>
    <rPh sb="11" eb="13">
      <t>キギョウ</t>
    </rPh>
    <rPh sb="13" eb="15">
      <t>カイケイ</t>
    </rPh>
    <phoneticPr fontId="2"/>
  </si>
  <si>
    <r>
      <t xml:space="preserve">阿仁病院
</t>
    </r>
    <r>
      <rPr>
        <sz val="9"/>
        <color theme="1"/>
        <rFont val="ＭＳ ゴシック"/>
        <family val="3"/>
        <charset val="128"/>
      </rPr>
      <t>（想定企業会計）</t>
    </r>
    <rPh sb="0" eb="2">
      <t>アニ</t>
    </rPh>
    <rPh sb="2" eb="4">
      <t>ビョウイン</t>
    </rPh>
    <rPh sb="6" eb="8">
      <t>ソウテイ</t>
    </rPh>
    <rPh sb="8" eb="10">
      <t>キギョウ</t>
    </rPh>
    <rPh sb="10" eb="12">
      <t>カイケイ</t>
    </rPh>
    <phoneticPr fontId="2"/>
  </si>
  <si>
    <t>01　指定介護老人福祉施設</t>
    <rPh sb="3" eb="5">
      <t>シテイ</t>
    </rPh>
    <rPh sb="5" eb="7">
      <t>カイゴ</t>
    </rPh>
    <rPh sb="7" eb="9">
      <t>ロウジン</t>
    </rPh>
    <rPh sb="9" eb="11">
      <t>フクシ</t>
    </rPh>
    <rPh sb="11" eb="13">
      <t>シセツ</t>
    </rPh>
    <phoneticPr fontId="2"/>
  </si>
  <si>
    <t>02　介護老人保健施設</t>
    <rPh sb="3" eb="5">
      <t>カイゴ</t>
    </rPh>
    <rPh sb="5" eb="7">
      <t>ロウジン</t>
    </rPh>
    <rPh sb="7" eb="9">
      <t>ホケン</t>
    </rPh>
    <rPh sb="9" eb="11">
      <t>シセツ</t>
    </rPh>
    <phoneticPr fontId="2"/>
  </si>
  <si>
    <t>03　老人短期入所施設</t>
    <rPh sb="3" eb="5">
      <t>ロウジン</t>
    </rPh>
    <rPh sb="5" eb="7">
      <t>タンキ</t>
    </rPh>
    <rPh sb="7" eb="9">
      <t>ニュウショ</t>
    </rPh>
    <rPh sb="9" eb="11">
      <t>シセツ</t>
    </rPh>
    <phoneticPr fontId="2"/>
  </si>
  <si>
    <t>04　老人デイサービスセンター</t>
    <rPh sb="3" eb="5">
      <t>ロウジン</t>
    </rPh>
    <phoneticPr fontId="2"/>
  </si>
  <si>
    <t>05　指定訪問看護ステーション</t>
    <rPh sb="3" eb="5">
      <t>シテイ</t>
    </rPh>
    <rPh sb="5" eb="7">
      <t>ホウモン</t>
    </rPh>
    <rPh sb="7" eb="9">
      <t>カンゴ</t>
    </rPh>
    <phoneticPr fontId="2"/>
  </si>
  <si>
    <t>06　介護医療院</t>
    <rPh sb="3" eb="5">
      <t>カイゴ</t>
    </rPh>
    <rPh sb="5" eb="7">
      <t>イリョウ</t>
    </rPh>
    <rPh sb="7" eb="8">
      <t>イン</t>
    </rPh>
    <phoneticPr fontId="2"/>
  </si>
  <si>
    <t>07　その他事業を行う施設</t>
    <rPh sb="5" eb="6">
      <t>タ</t>
    </rPh>
    <rPh sb="6" eb="8">
      <t>ジギョウ</t>
    </rPh>
    <rPh sb="9" eb="10">
      <t>オコナ</t>
    </rPh>
    <rPh sb="11" eb="13">
      <t>シセツ</t>
    </rPh>
    <phoneticPr fontId="2"/>
  </si>
  <si>
    <t>介護サービス施設等</t>
    <rPh sb="0" eb="2">
      <t>カイゴ</t>
    </rPh>
    <rPh sb="6" eb="8">
      <t>シセツ</t>
    </rPh>
    <rPh sb="8" eb="9">
      <t>トウ</t>
    </rPh>
    <phoneticPr fontId="2"/>
  </si>
  <si>
    <t>14.</t>
    <phoneticPr fontId="2"/>
  </si>
  <si>
    <t>ｱ：　施　設　数</t>
    <rPh sb="3" eb="4">
      <t>シ</t>
    </rPh>
    <rPh sb="5" eb="6">
      <t>セツ</t>
    </rPh>
    <rPh sb="7" eb="8">
      <t>スウ</t>
    </rPh>
    <phoneticPr fontId="2"/>
  </si>
  <si>
    <t>ｲ：　定　員</t>
    <rPh sb="3" eb="4">
      <t>サダム</t>
    </rPh>
    <rPh sb="5" eb="6">
      <t>イン</t>
    </rPh>
    <phoneticPr fontId="2"/>
  </si>
  <si>
    <t>ｲ：　年延利用者数</t>
    <rPh sb="3" eb="4">
      <t>ネン</t>
    </rPh>
    <rPh sb="4" eb="5">
      <t>ノ</t>
    </rPh>
    <rPh sb="5" eb="8">
      <t>リヨウシャ</t>
    </rPh>
    <rPh sb="8" eb="9">
      <t>スウ</t>
    </rPh>
    <phoneticPr fontId="2"/>
  </si>
  <si>
    <t>ｲ：　病　床　数
　　(1行48列再掲)</t>
    <rPh sb="3" eb="4">
      <t>ヤマイ</t>
    </rPh>
    <rPh sb="5" eb="6">
      <t>ユカ</t>
    </rPh>
    <rPh sb="7" eb="8">
      <t>スウ</t>
    </rPh>
    <rPh sb="13" eb="14">
      <t>ギョウ</t>
    </rPh>
    <rPh sb="16" eb="17">
      <t>レツ</t>
    </rPh>
    <rPh sb="17" eb="19">
      <t>サイケイ</t>
    </rPh>
    <phoneticPr fontId="2"/>
  </si>
  <si>
    <t>①　施設及び業務概況に関する調　（０９表　その２）</t>
    <rPh sb="19" eb="20">
      <t>ヒョウ</t>
    </rPh>
    <phoneticPr fontId="2"/>
  </si>
  <si>
    <t>①　施設及び業務概況に関する調　（０９表　その１）</t>
    <rPh sb="19" eb="20">
      <t>ヒョウ</t>
    </rPh>
    <phoneticPr fontId="2"/>
  </si>
  <si>
    <t xml:space="preserve">M 22.12.15 </t>
  </si>
  <si>
    <t xml:space="preserve">S 34.06.20 </t>
  </si>
  <si>
    <t xml:space="preserve">S 41.02.13 </t>
  </si>
  <si>
    <t xml:space="preserve">M 40.12.12 </t>
  </si>
  <si>
    <t xml:space="preserve">S 24.04.01 </t>
  </si>
  <si>
    <t xml:space="preserve">S 42.04.01 </t>
  </si>
  <si>
    <t xml:space="preserve">H 22.04.01 </t>
  </si>
  <si>
    <t xml:space="preserve">S 33.05.16 </t>
  </si>
  <si>
    <t xml:space="preserve">S 28.11.21 </t>
  </si>
  <si>
    <t xml:space="preserve">S 30.12.01 </t>
  </si>
  <si>
    <t xml:space="preserve">S 36.02.01 </t>
  </si>
  <si>
    <t xml:space="preserve">S 40.08.01 </t>
  </si>
  <si>
    <t xml:space="preserve">S 32.04.01 </t>
  </si>
  <si>
    <t xml:space="preserve">H 18.06.23 </t>
  </si>
  <si>
    <t>○</t>
  </si>
  <si>
    <t>うち未収金</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</si>
</sst>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000\ ;&quot;△&quot;\ #,##0.000\ "/>
    <numFmt numFmtId="177" formatCode="#,##0.0\ ;&quot;△&quot;\ #,##0.0\ "/>
    <numFmt numFmtId="178" formatCode="#,##0\ ;&quot;△ &quot;#,##0\ "/>
    <numFmt numFmtId="179" formatCode="#,##0\ ;&quot;△&quot;\ #,##0\ "/>
    <numFmt numFmtId="180" formatCode="0.0_);[Red]\(0.0\)"/>
    <numFmt numFmtId="181" formatCode="0_);[Red]\(0\)"/>
    <numFmt numFmtId="182" formatCode="#,##0.00000000000\ ;&quot;△&quot;\ #,##0.00000000000\ "/>
  </numFmts>
  <fonts count="42" x14ac:knownFonts="1">
    <font>
      <sz val="10"/>
      <color indexed="8"/>
      <name val="ＭＳ 明朝"/>
      <family val="1"/>
    </font>
    <font>
      <sz val="10"/>
      <name val="ＭＳ 明朝"/>
      <family val="1"/>
    </font>
    <font>
      <sz val="6"/>
      <name val="ＭＳ Ｐ明朝"/>
      <family val="1"/>
    </font>
    <font>
      <sz val="10"/>
      <color theme="1"/>
      <name val="ＭＳ ゴシック"/>
      <family val="3"/>
    </font>
    <font>
      <b/>
      <sz val="10"/>
      <color theme="1"/>
      <name val="ＭＳ ゴシック"/>
      <family val="3"/>
    </font>
    <font>
      <b/>
      <i/>
      <sz val="10"/>
      <color theme="1"/>
      <name val="ＭＳ ゴシック"/>
      <family val="3"/>
    </font>
    <font>
      <b/>
      <sz val="16"/>
      <color theme="1"/>
      <name val="ＭＳ ゴシック"/>
      <family val="3"/>
    </font>
    <font>
      <b/>
      <u/>
      <sz val="12"/>
      <color theme="1"/>
      <name val="ＭＳ ゴシック"/>
      <family val="3"/>
    </font>
    <font>
      <sz val="14"/>
      <color theme="1"/>
      <name val="ＭＳ ゴシック"/>
      <family val="3"/>
    </font>
    <font>
      <sz val="11"/>
      <color theme="1"/>
      <name val="ＭＳ ゴシック"/>
      <family val="3"/>
    </font>
    <font>
      <sz val="12"/>
      <color theme="1"/>
      <name val="ＭＳ ゴシック"/>
      <family val="3"/>
    </font>
    <font>
      <b/>
      <u/>
      <sz val="14"/>
      <color theme="1"/>
      <name val="ＭＳ ゴシック"/>
      <family val="3"/>
    </font>
    <font>
      <b/>
      <i/>
      <sz val="11"/>
      <color theme="1"/>
      <name val="ＭＳ ゴシック"/>
      <family val="3"/>
    </font>
    <font>
      <sz val="9"/>
      <color theme="1"/>
      <name val="ＭＳ ゴシック"/>
      <family val="3"/>
    </font>
    <font>
      <sz val="6"/>
      <color theme="1"/>
      <name val="ＭＳ ゴシック"/>
      <family val="3"/>
    </font>
    <font>
      <sz val="8"/>
      <color theme="1"/>
      <name val="ＭＳ ゴシック"/>
      <family val="3"/>
    </font>
    <font>
      <b/>
      <i/>
      <sz val="8"/>
      <color theme="1"/>
      <name val="ＭＳ ゴシック"/>
      <family val="3"/>
    </font>
    <font>
      <b/>
      <i/>
      <sz val="10"/>
      <name val="Arial"/>
      <family val="2"/>
    </font>
    <font>
      <b/>
      <i/>
      <sz val="6"/>
      <color theme="1"/>
      <name val="ＭＳ ゴシック"/>
      <family val="3"/>
    </font>
    <font>
      <sz val="16"/>
      <color theme="1"/>
      <name val="ＭＳ ゴシック"/>
      <family val="3"/>
    </font>
    <font>
      <b/>
      <i/>
      <sz val="12"/>
      <color theme="1"/>
      <name val="ＭＳ ゴシック"/>
      <family val="3"/>
    </font>
    <font>
      <sz val="9.5"/>
      <color theme="1"/>
      <name val="ＭＳ ゴシック"/>
      <family val="3"/>
    </font>
    <font>
      <b/>
      <i/>
      <sz val="9"/>
      <color theme="1"/>
      <name val="ＭＳ ゴシック"/>
      <family val="3"/>
    </font>
    <font>
      <sz val="12"/>
      <name val="ＭＳ ゴシック"/>
      <family val="3"/>
    </font>
    <font>
      <sz val="18"/>
      <color theme="1"/>
      <name val="ＭＳ ゴシック"/>
      <family val="3"/>
    </font>
    <font>
      <b/>
      <sz val="18"/>
      <color theme="1"/>
      <name val="ＭＳ ゴシック"/>
      <family val="3"/>
    </font>
    <font>
      <b/>
      <i/>
      <sz val="10"/>
      <color theme="1"/>
      <name val="Arial"/>
      <family val="2"/>
    </font>
    <font>
      <b/>
      <i/>
      <sz val="14"/>
      <color theme="1"/>
      <name val="ＭＳ ゴシック"/>
      <family val="3"/>
    </font>
    <font>
      <i/>
      <sz val="10"/>
      <color theme="1"/>
      <name val="ＭＳ ゴシック"/>
      <family val="3"/>
    </font>
    <font>
      <b/>
      <sz val="14"/>
      <color theme="1"/>
      <name val="ＭＳ ゴシック"/>
      <family val="3"/>
    </font>
    <font>
      <sz val="8.5"/>
      <color theme="1"/>
      <name val="ＭＳ ゴシック"/>
      <family val="3"/>
    </font>
    <font>
      <b/>
      <i/>
      <sz val="8.5"/>
      <color theme="1"/>
      <name val="ＭＳ ゴシック"/>
      <family val="3"/>
    </font>
    <font>
      <sz val="6"/>
      <name val="ＭＳ 明朝"/>
      <family val="1"/>
    </font>
    <font>
      <sz val="11"/>
      <name val="ＭＳ ゴシック"/>
      <family val="3"/>
    </font>
    <font>
      <sz val="10"/>
      <color indexed="8"/>
      <name val="ＭＳ ゴシック"/>
      <family val="3"/>
      <charset val="128"/>
    </font>
    <font>
      <sz val="9"/>
      <color indexed="8"/>
      <name val="ＭＳ ゴシック"/>
      <family val="3"/>
      <charset val="128"/>
    </font>
    <font>
      <sz val="10"/>
      <color theme="1"/>
      <name val="ＭＳ ゴシック"/>
      <family val="3"/>
      <charset val="128"/>
    </font>
    <font>
      <sz val="9"/>
      <color theme="1"/>
      <name val="ＭＳ ゴシック"/>
      <family val="3"/>
      <charset val="128"/>
    </font>
    <font>
      <sz val="6"/>
      <color theme="1"/>
      <name val="ＭＳ ゴシック"/>
      <family val="3"/>
      <charset val="128"/>
    </font>
    <font>
      <sz val="8"/>
      <color theme="1"/>
      <name val="ＭＳ ゴシック"/>
      <family val="3"/>
      <charset val="128"/>
    </font>
    <font>
      <b/>
      <sz val="9"/>
      <color indexed="81"/>
      <name val="ＭＳ Ｐゴシック"/>
      <family val="3"/>
      <charset val="128"/>
    </font>
    <font>
      <sz val="10"/>
      <name val="ＭＳ ゴシック"/>
      <family val="3"/>
      <charset val="128"/>
    </font>
  </fonts>
  <fills count="3">
    <fill>
      <patternFill patternType="none"/>
    </fill>
    <fill>
      <patternFill patternType="gray125"/>
    </fill>
    <fill>
      <patternFill patternType="solid">
        <fgColor indexed="9"/>
        <bgColor indexed="64"/>
      </patternFill>
    </fill>
  </fills>
  <borders count="68">
    <border>
      <left/>
      <right/>
      <top/>
      <bottom/>
      <diagonal/>
    </border>
    <border>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right style="thin">
        <color indexed="8"/>
      </right>
      <top style="thin">
        <color indexed="64"/>
      </top>
      <bottom/>
      <diagonal/>
    </border>
    <border>
      <left/>
      <right style="thin">
        <color indexed="8"/>
      </right>
      <top/>
      <bottom style="thin">
        <color indexed="64"/>
      </bottom>
      <diagonal/>
    </border>
    <border>
      <left style="thin">
        <color indexed="64"/>
      </left>
      <right style="thin">
        <color indexed="8"/>
      </right>
      <top/>
      <bottom style="thin">
        <color indexed="64"/>
      </bottom>
      <diagonal/>
    </border>
    <border>
      <left style="thin">
        <color indexed="64"/>
      </left>
      <right/>
      <top style="thin">
        <color indexed="64"/>
      </top>
      <bottom style="thin">
        <color indexed="8"/>
      </bottom>
      <diagonal/>
    </border>
    <border>
      <left style="thin">
        <color indexed="64"/>
      </left>
      <right/>
      <top style="thin">
        <color indexed="8"/>
      </top>
      <bottom style="thin">
        <color indexed="8"/>
      </bottom>
      <diagonal/>
    </border>
    <border>
      <left style="thin">
        <color indexed="64"/>
      </left>
      <right/>
      <top style="thin">
        <color indexed="8"/>
      </top>
      <bottom style="thin">
        <color indexed="64"/>
      </bottom>
      <diagonal/>
    </border>
    <border>
      <left style="thin">
        <color indexed="64"/>
      </left>
      <right style="thin">
        <color indexed="64"/>
      </right>
      <top/>
      <bottom style="hair">
        <color indexed="64"/>
      </bottom>
      <diagonal/>
    </border>
    <border>
      <left style="thin">
        <color indexed="8"/>
      </left>
      <right/>
      <top style="thin">
        <color indexed="64"/>
      </top>
      <bottom/>
      <diagonal/>
    </border>
    <border>
      <left style="thin">
        <color indexed="8"/>
      </left>
      <right/>
      <top style="thin">
        <color indexed="64"/>
      </top>
      <bottom style="thin">
        <color indexed="64"/>
      </bottom>
      <diagonal/>
    </border>
    <border>
      <left style="thin">
        <color indexed="8"/>
      </left>
      <right/>
      <top/>
      <bottom style="thin">
        <color indexed="8"/>
      </bottom>
      <diagonal/>
    </border>
    <border>
      <left style="thin">
        <color indexed="8"/>
      </left>
      <right/>
      <top style="thin">
        <color indexed="8"/>
      </top>
      <bottom style="thin">
        <color indexed="8"/>
      </bottom>
      <diagonal/>
    </border>
    <border>
      <left style="thin">
        <color indexed="8"/>
      </left>
      <right/>
      <top style="thin">
        <color indexed="8"/>
      </top>
      <bottom/>
      <diagonal/>
    </border>
    <border>
      <left style="thin">
        <color indexed="8"/>
      </left>
      <right/>
      <top style="thin">
        <color indexed="64"/>
      </top>
      <bottom style="thin">
        <color indexed="8"/>
      </bottom>
      <diagonal/>
    </border>
    <border>
      <left style="thin">
        <color indexed="8"/>
      </left>
      <right/>
      <top/>
      <bottom/>
      <diagonal/>
    </border>
    <border>
      <left style="thin">
        <color indexed="8"/>
      </left>
      <right/>
      <top style="thin">
        <color indexed="8"/>
      </top>
      <bottom style="thin">
        <color indexed="64"/>
      </bottom>
      <diagonal/>
    </border>
    <border>
      <left style="thin">
        <color indexed="64"/>
      </left>
      <right/>
      <top/>
      <bottom style="thin">
        <color indexed="8"/>
      </bottom>
      <diagonal/>
    </border>
    <border>
      <left/>
      <right/>
      <top style="thin">
        <color indexed="8"/>
      </top>
      <bottom style="thin">
        <color indexed="64"/>
      </bottom>
      <diagonal/>
    </border>
    <border>
      <left style="thin">
        <color indexed="64"/>
      </left>
      <right/>
      <top style="thin">
        <color indexed="8"/>
      </top>
      <bottom/>
      <diagonal/>
    </border>
    <border>
      <left/>
      <right style="thin">
        <color indexed="64"/>
      </right>
      <top style="thin">
        <color indexed="64"/>
      </top>
      <bottom style="thin">
        <color indexed="64"/>
      </bottom>
      <diagonal/>
    </border>
    <border>
      <left/>
      <right/>
      <top/>
      <bottom style="thin">
        <color indexed="8"/>
      </bottom>
      <diagonal/>
    </border>
    <border>
      <left/>
      <right/>
      <top style="thin">
        <color indexed="8"/>
      </top>
      <bottom style="thin">
        <color indexed="8"/>
      </bottom>
      <diagonal/>
    </border>
    <border>
      <left/>
      <right/>
      <top style="thin">
        <color indexed="8"/>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style="thin">
        <color indexed="8"/>
      </bottom>
      <diagonal/>
    </border>
    <border>
      <left style="thin">
        <color indexed="8"/>
      </left>
      <right/>
      <top/>
      <bottom style="thin">
        <color indexed="64"/>
      </bottom>
      <diagonal/>
    </border>
    <border>
      <left/>
      <right style="thin">
        <color indexed="64"/>
      </right>
      <top style="thin">
        <color indexed="8"/>
      </top>
      <bottom/>
      <diagonal/>
    </border>
    <border>
      <left/>
      <right style="thin">
        <color indexed="64"/>
      </right>
      <top style="thin">
        <color indexed="8"/>
      </top>
      <bottom style="thin">
        <color indexed="64"/>
      </bottom>
      <diagonal/>
    </border>
    <border>
      <left/>
      <right style="thin">
        <color indexed="64"/>
      </right>
      <top style="thin">
        <color indexed="8"/>
      </top>
      <bottom style="thin">
        <color indexed="8"/>
      </bottom>
      <diagonal/>
    </border>
    <border>
      <left style="thin">
        <color indexed="64"/>
      </left>
      <right style="thin">
        <color indexed="64"/>
      </right>
      <top style="thin">
        <color indexed="8"/>
      </top>
      <bottom/>
      <diagonal/>
    </border>
    <border>
      <left style="thin">
        <color indexed="64"/>
      </left>
      <right style="thin">
        <color indexed="64"/>
      </right>
      <top style="thin">
        <color indexed="8"/>
      </top>
      <bottom style="thin">
        <color indexed="64"/>
      </bottom>
      <diagonal/>
    </border>
    <border>
      <left style="thin">
        <color indexed="64"/>
      </left>
      <right style="thin">
        <color indexed="8"/>
      </right>
      <top style="thin">
        <color indexed="64"/>
      </top>
      <bottom/>
      <diagonal/>
    </border>
    <border>
      <left style="thin">
        <color indexed="64"/>
      </left>
      <right style="thin">
        <color indexed="8"/>
      </right>
      <top/>
      <bottom/>
      <diagonal/>
    </border>
    <border>
      <left style="thin">
        <color indexed="64"/>
      </left>
      <right style="thin">
        <color indexed="8"/>
      </right>
      <top style="thin">
        <color indexed="8"/>
      </top>
      <bottom/>
      <diagonal/>
    </border>
    <border>
      <left/>
      <right style="thin">
        <color indexed="64"/>
      </right>
      <top style="thin">
        <color indexed="64"/>
      </top>
      <bottom style="thin">
        <color indexed="8"/>
      </bottom>
      <diagonal/>
    </border>
    <border>
      <left/>
      <right style="thin">
        <color indexed="64"/>
      </right>
      <top/>
      <bottom style="thin">
        <color indexed="8"/>
      </bottom>
      <diagonal/>
    </border>
    <border>
      <left style="thin">
        <color indexed="64"/>
      </left>
      <right style="thin">
        <color indexed="64"/>
      </right>
      <top/>
      <bottom style="thin">
        <color indexed="8"/>
      </bottom>
      <diagonal/>
    </border>
    <border>
      <left style="thin">
        <color indexed="64"/>
      </left>
      <right style="thin">
        <color indexed="8"/>
      </right>
      <top/>
      <bottom style="thin">
        <color indexed="8"/>
      </bottom>
      <diagonal/>
    </border>
    <border>
      <left/>
      <right style="thin">
        <color indexed="8"/>
      </right>
      <top style="thin">
        <color indexed="8"/>
      </top>
      <bottom/>
      <diagonal/>
    </border>
    <border>
      <left/>
      <right style="thin">
        <color indexed="8"/>
      </right>
      <top/>
      <bottom/>
      <diagonal/>
    </border>
    <border>
      <left/>
      <right style="thin">
        <color indexed="8"/>
      </right>
      <top/>
      <bottom style="thin">
        <color indexed="8"/>
      </bottom>
      <diagonal/>
    </border>
    <border>
      <left style="thin">
        <color indexed="64"/>
      </left>
      <right/>
      <top style="hair">
        <color indexed="64"/>
      </top>
      <bottom style="thin">
        <color indexed="64"/>
      </bottom>
      <diagonal/>
    </border>
    <border>
      <left style="thin">
        <color indexed="8"/>
      </left>
      <right style="thin">
        <color indexed="8"/>
      </right>
      <top style="thin">
        <color indexed="64"/>
      </top>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diagonal/>
    </border>
    <border>
      <left style="thin">
        <color indexed="8"/>
      </left>
      <right style="thin">
        <color indexed="64"/>
      </right>
      <top style="thin">
        <color indexed="64"/>
      </top>
      <bottom/>
      <diagonal/>
    </border>
    <border>
      <left style="thin">
        <color indexed="8"/>
      </left>
      <right style="thin">
        <color indexed="64"/>
      </right>
      <top style="thin">
        <color indexed="8"/>
      </top>
      <bottom/>
      <diagonal/>
    </border>
    <border>
      <left style="thin">
        <color indexed="8"/>
      </left>
      <right style="thin">
        <color indexed="64"/>
      </right>
      <top style="thin">
        <color indexed="8"/>
      </top>
      <bottom style="thin">
        <color indexed="64"/>
      </bottom>
      <diagonal/>
    </border>
    <border>
      <left style="thin">
        <color indexed="8"/>
      </left>
      <right style="thin">
        <color indexed="8"/>
      </right>
      <top/>
      <bottom/>
      <diagonal/>
    </border>
    <border>
      <left style="thin">
        <color indexed="8"/>
      </left>
      <right style="thin">
        <color indexed="8"/>
      </right>
      <top/>
      <bottom style="thin">
        <color indexed="64"/>
      </bottom>
      <diagonal/>
    </border>
    <border>
      <left/>
      <right style="thin">
        <color indexed="8"/>
      </right>
      <top style="thin">
        <color indexed="64"/>
      </top>
      <bottom style="thin">
        <color indexed="8"/>
      </bottom>
      <diagonal/>
    </border>
    <border>
      <left/>
      <right style="thin">
        <color indexed="8"/>
      </right>
      <top style="thin">
        <color indexed="8"/>
      </top>
      <bottom style="thin">
        <color indexed="8"/>
      </bottom>
      <diagonal/>
    </border>
    <border>
      <left/>
      <right style="thin">
        <color indexed="8"/>
      </right>
      <top style="thin">
        <color indexed="64"/>
      </top>
      <bottom style="thin">
        <color indexed="64"/>
      </bottom>
      <diagonal/>
    </border>
    <border>
      <left/>
      <right style="thin">
        <color indexed="8"/>
      </right>
      <top style="thin">
        <color indexed="8"/>
      </top>
      <bottom style="thin">
        <color indexed="64"/>
      </bottom>
      <diagonal/>
    </border>
    <border>
      <left style="thin">
        <color indexed="8"/>
      </left>
      <right style="thin">
        <color indexed="64"/>
      </right>
      <top/>
      <bottom/>
      <diagonal/>
    </border>
  </borders>
  <cellStyleXfs count="12">
    <xf numFmtId="3" fontId="0" fillId="0" borderId="0"/>
    <xf numFmtId="3" fontId="1" fillId="0" borderId="0"/>
    <xf numFmtId="3" fontId="1" fillId="0" borderId="0"/>
    <xf numFmtId="3" fontId="1" fillId="0" borderId="0"/>
    <xf numFmtId="3" fontId="1" fillId="0" borderId="0"/>
    <xf numFmtId="3" fontId="1" fillId="0" borderId="0"/>
    <xf numFmtId="3" fontId="1" fillId="0" borderId="0"/>
    <xf numFmtId="3" fontId="1" fillId="0" borderId="0"/>
    <xf numFmtId="3" fontId="1" fillId="0" borderId="0"/>
    <xf numFmtId="3" fontId="1" fillId="0" borderId="0"/>
    <xf numFmtId="3" fontId="1" fillId="0" borderId="0"/>
    <xf numFmtId="0" fontId="1" fillId="0" borderId="0"/>
  </cellStyleXfs>
  <cellXfs count="1153">
    <xf numFmtId="3" fontId="0" fillId="0" borderId="0" xfId="0"/>
    <xf numFmtId="179" fontId="3" fillId="0" borderId="0" xfId="0" applyNumberFormat="1" applyFont="1" applyFill="1" applyAlignment="1" applyProtection="1">
      <alignment vertical="center"/>
      <protection locked="0"/>
    </xf>
    <xf numFmtId="49" fontId="3" fillId="0" borderId="0" xfId="0" applyNumberFormat="1" applyFont="1" applyFill="1" applyAlignment="1" applyProtection="1">
      <alignment vertical="center"/>
      <protection locked="0"/>
    </xf>
    <xf numFmtId="179" fontId="4" fillId="0" borderId="0" xfId="0" applyNumberFormat="1" applyFont="1" applyFill="1" applyAlignment="1" applyProtection="1">
      <alignment vertical="center"/>
      <protection locked="0"/>
    </xf>
    <xf numFmtId="179" fontId="3" fillId="0" borderId="0" xfId="0" applyNumberFormat="1" applyFont="1" applyFill="1" applyAlignment="1" applyProtection="1">
      <alignment horizontal="center" vertical="center"/>
      <protection locked="0"/>
    </xf>
    <xf numFmtId="179" fontId="4" fillId="0" borderId="0" xfId="0" quotePrefix="1" applyNumberFormat="1" applyFont="1" applyFill="1" applyAlignment="1" applyProtection="1">
      <alignment vertical="center"/>
      <protection locked="0"/>
    </xf>
    <xf numFmtId="179" fontId="4" fillId="0" borderId="0" xfId="0" applyNumberFormat="1" applyFont="1" applyFill="1" applyAlignment="1">
      <alignment vertical="center"/>
    </xf>
    <xf numFmtId="179" fontId="3" fillId="0" borderId="0" xfId="0" applyNumberFormat="1" applyFont="1" applyFill="1" applyAlignment="1">
      <alignment vertical="center"/>
    </xf>
    <xf numFmtId="179" fontId="3" fillId="0" borderId="0" xfId="0" applyNumberFormat="1" applyFont="1" applyFill="1" applyAlignment="1">
      <alignment horizontal="center" vertical="center"/>
    </xf>
    <xf numFmtId="179" fontId="3" fillId="0" borderId="1" xfId="0" applyNumberFormat="1" applyFont="1" applyFill="1" applyBorder="1" applyAlignment="1">
      <alignment vertical="center"/>
    </xf>
    <xf numFmtId="3" fontId="5" fillId="0" borderId="0" xfId="0" applyNumberFormat="1" applyFont="1" applyFill="1" applyAlignment="1" applyProtection="1">
      <protection locked="0"/>
    </xf>
    <xf numFmtId="179" fontId="3" fillId="0" borderId="0" xfId="0" quotePrefix="1" applyNumberFormat="1" applyFont="1" applyFill="1" applyAlignment="1">
      <alignment vertical="center"/>
    </xf>
    <xf numFmtId="49" fontId="6" fillId="0" borderId="0" xfId="0" quotePrefix="1" applyNumberFormat="1" applyFont="1" applyFill="1" applyAlignment="1" applyProtection="1">
      <alignment horizontal="right" vertical="center"/>
      <protection locked="0"/>
    </xf>
    <xf numFmtId="49" fontId="7" fillId="0" borderId="0" xfId="0" applyNumberFormat="1" applyFont="1" applyFill="1" applyAlignment="1">
      <alignment vertical="center"/>
    </xf>
    <xf numFmtId="49" fontId="8" fillId="0" borderId="0" xfId="0" applyNumberFormat="1" applyFont="1" applyFill="1" applyAlignment="1">
      <alignment vertical="center"/>
    </xf>
    <xf numFmtId="49" fontId="3" fillId="0" borderId="0" xfId="0" applyNumberFormat="1" applyFont="1" applyFill="1" applyAlignment="1">
      <alignment vertical="center"/>
    </xf>
    <xf numFmtId="49" fontId="9" fillId="0" borderId="2" xfId="0" applyNumberFormat="1" applyFont="1" applyFill="1" applyBorder="1" applyAlignment="1">
      <alignment vertical="center"/>
    </xf>
    <xf numFmtId="49" fontId="10" fillId="0" borderId="3" xfId="0" applyNumberFormat="1" applyFont="1" applyFill="1" applyBorder="1" applyAlignment="1">
      <alignment vertical="center"/>
    </xf>
    <xf numFmtId="49" fontId="3" fillId="0" borderId="3" xfId="0" applyNumberFormat="1" applyFont="1" applyFill="1" applyBorder="1" applyAlignment="1">
      <alignment vertical="center"/>
    </xf>
    <xf numFmtId="49" fontId="3" fillId="0" borderId="4" xfId="0" applyNumberFormat="1" applyFont="1" applyFill="1" applyBorder="1" applyAlignment="1">
      <alignment vertical="center"/>
    </xf>
    <xf numFmtId="49" fontId="3" fillId="0" borderId="2" xfId="0" applyNumberFormat="1" applyFont="1" applyFill="1" applyBorder="1" applyAlignment="1">
      <alignment vertical="center"/>
    </xf>
    <xf numFmtId="49" fontId="3" fillId="0" borderId="5" xfId="0" applyNumberFormat="1" applyFont="1" applyFill="1" applyBorder="1" applyAlignment="1">
      <alignment vertical="center"/>
    </xf>
    <xf numFmtId="49" fontId="3" fillId="0" borderId="6" xfId="0" applyNumberFormat="1" applyFont="1" applyFill="1" applyBorder="1" applyAlignment="1">
      <alignment vertical="center"/>
    </xf>
    <xf numFmtId="49" fontId="3" fillId="0" borderId="6" xfId="0" applyNumberFormat="1" applyFont="1" applyFill="1" applyBorder="1" applyAlignment="1">
      <alignment horizontal="center" vertical="center"/>
    </xf>
    <xf numFmtId="49" fontId="3" fillId="0" borderId="7" xfId="0" applyNumberFormat="1" applyFont="1" applyFill="1" applyBorder="1" applyAlignment="1">
      <alignment vertical="center"/>
    </xf>
    <xf numFmtId="49" fontId="3" fillId="0" borderId="7" xfId="0" applyNumberFormat="1" applyFont="1" applyFill="1" applyBorder="1" applyAlignment="1">
      <alignment horizontal="center" vertical="center"/>
    </xf>
    <xf numFmtId="49" fontId="3" fillId="0" borderId="3" xfId="0" applyNumberFormat="1" applyFont="1" applyFill="1" applyBorder="1" applyAlignment="1">
      <alignment horizontal="center" vertical="center"/>
    </xf>
    <xf numFmtId="49" fontId="3" fillId="0" borderId="6" xfId="0" quotePrefix="1" applyNumberFormat="1" applyFont="1" applyFill="1" applyBorder="1" applyAlignment="1">
      <alignment horizontal="center" vertical="center"/>
    </xf>
    <xf numFmtId="49" fontId="3" fillId="0" borderId="3" xfId="0" applyNumberFormat="1" applyFont="1" applyFill="1" applyBorder="1" applyAlignment="1">
      <alignment horizontal="distributed" vertical="center"/>
    </xf>
    <xf numFmtId="49" fontId="3" fillId="0" borderId="5" xfId="0" quotePrefix="1" applyNumberFormat="1" applyFont="1" applyFill="1" applyBorder="1" applyAlignment="1">
      <alignment horizontal="left" vertical="center"/>
    </xf>
    <xf numFmtId="49" fontId="3" fillId="0" borderId="8" xfId="0" applyNumberFormat="1" applyFont="1" applyFill="1" applyBorder="1" applyAlignment="1">
      <alignment vertical="center"/>
    </xf>
    <xf numFmtId="49" fontId="3" fillId="0" borderId="8" xfId="0" applyNumberFormat="1" applyFont="1" applyFill="1" applyBorder="1" applyAlignment="1">
      <alignment horizontal="center" vertical="center"/>
    </xf>
    <xf numFmtId="49" fontId="11" fillId="0" borderId="0" xfId="0" applyNumberFormat="1" applyFont="1" applyFill="1" applyBorder="1" applyAlignment="1" applyProtection="1">
      <alignment vertical="center"/>
      <protection locked="0"/>
    </xf>
    <xf numFmtId="49" fontId="3" fillId="0" borderId="0" xfId="0" applyNumberFormat="1" applyFont="1" applyFill="1" applyBorder="1" applyAlignment="1" applyProtection="1">
      <alignment horizontal="centerContinuous" vertical="center"/>
      <protection locked="0"/>
    </xf>
    <xf numFmtId="49" fontId="9" fillId="0" borderId="10" xfId="0" applyNumberFormat="1" applyFont="1" applyFill="1" applyBorder="1" applyAlignment="1">
      <alignment vertical="center"/>
    </xf>
    <xf numFmtId="49" fontId="3" fillId="0" borderId="7" xfId="0" applyNumberFormat="1" applyFont="1" applyFill="1" applyBorder="1" applyAlignment="1">
      <alignment horizontal="distributed" vertical="center" justifyLastLine="1"/>
    </xf>
    <xf numFmtId="49" fontId="3" fillId="0" borderId="0" xfId="0" applyNumberFormat="1" applyFont="1" applyFill="1" applyBorder="1" applyAlignment="1">
      <alignment vertical="center"/>
    </xf>
    <xf numFmtId="49" fontId="3" fillId="0" borderId="0" xfId="0" applyNumberFormat="1" applyFont="1" applyFill="1" applyBorder="1" applyAlignment="1">
      <alignment horizontal="distributed" vertical="center"/>
    </xf>
    <xf numFmtId="49" fontId="3" fillId="0" borderId="11" xfId="0" applyNumberFormat="1" applyFont="1" applyFill="1" applyBorder="1" applyAlignment="1">
      <alignment vertical="center"/>
    </xf>
    <xf numFmtId="49" fontId="3" fillId="0" borderId="15" xfId="0" applyNumberFormat="1" applyFont="1" applyFill="1" applyBorder="1" applyAlignment="1">
      <alignment horizontal="distributed" vertical="center"/>
    </xf>
    <xf numFmtId="49" fontId="3" fillId="0" borderId="10" xfId="0" applyNumberFormat="1" applyFont="1" applyFill="1" applyBorder="1" applyAlignment="1">
      <alignment vertical="center"/>
    </xf>
    <xf numFmtId="49" fontId="3" fillId="0" borderId="0" xfId="0" applyNumberFormat="1" applyFont="1" applyFill="1" applyBorder="1" applyAlignment="1">
      <alignment horizontal="centerContinuous" vertical="center"/>
    </xf>
    <xf numFmtId="49" fontId="3" fillId="0" borderId="6" xfId="0" applyNumberFormat="1" applyFont="1" applyFill="1" applyBorder="1" applyAlignment="1">
      <alignment horizontal="distributed" vertical="center"/>
    </xf>
    <xf numFmtId="49" fontId="13" fillId="0" borderId="8" xfId="0" applyNumberFormat="1" applyFont="1" applyFill="1" applyBorder="1" applyAlignment="1">
      <alignment vertical="center"/>
    </xf>
    <xf numFmtId="49" fontId="3" fillId="0" borderId="7" xfId="0" applyNumberFormat="1" applyFont="1" applyFill="1" applyBorder="1" applyAlignment="1">
      <alignment horizontal="distributed" vertical="center"/>
    </xf>
    <xf numFmtId="49" fontId="3" fillId="0" borderId="2" xfId="0" applyNumberFormat="1" applyFont="1" applyFill="1" applyBorder="1" applyAlignment="1">
      <alignment vertical="center" wrapText="1"/>
    </xf>
    <xf numFmtId="49" fontId="3" fillId="0" borderId="3" xfId="0" quotePrefix="1" applyNumberFormat="1" applyFont="1" applyFill="1" applyBorder="1" applyAlignment="1">
      <alignment vertical="center" wrapText="1"/>
    </xf>
    <xf numFmtId="49" fontId="3" fillId="0" borderId="16" xfId="0" applyNumberFormat="1" applyFont="1" applyFill="1" applyBorder="1" applyAlignment="1">
      <alignment horizontal="distributed" vertical="center"/>
    </xf>
    <xf numFmtId="49" fontId="3" fillId="0" borderId="17" xfId="0" applyNumberFormat="1" applyFont="1" applyFill="1" applyBorder="1" applyAlignment="1">
      <alignment horizontal="distributed" vertical="center"/>
    </xf>
    <xf numFmtId="49" fontId="3" fillId="0" borderId="18" xfId="0" applyNumberFormat="1" applyFont="1" applyFill="1" applyBorder="1" applyAlignment="1">
      <alignment horizontal="distributed" vertical="center"/>
    </xf>
    <xf numFmtId="49" fontId="3" fillId="0" borderId="4" xfId="0" applyNumberFormat="1" applyFont="1" applyFill="1" applyBorder="1" applyAlignment="1">
      <alignment horizontal="distributed" vertical="center"/>
    </xf>
    <xf numFmtId="49" fontId="3" fillId="0" borderId="2" xfId="0" applyNumberFormat="1" applyFont="1" applyFill="1" applyBorder="1" applyAlignment="1">
      <alignment horizontal="center" vertical="center"/>
    </xf>
    <xf numFmtId="49" fontId="3" fillId="0" borderId="4" xfId="0" applyNumberFormat="1" applyFont="1" applyFill="1" applyBorder="1" applyAlignment="1">
      <alignment horizontal="center" vertical="center"/>
    </xf>
    <xf numFmtId="49" fontId="14" fillId="0" borderId="5" xfId="0" applyNumberFormat="1" applyFont="1" applyFill="1" applyBorder="1" applyAlignment="1">
      <alignment horizontal="distributed" vertical="center"/>
    </xf>
    <xf numFmtId="49" fontId="15" fillId="0" borderId="6" xfId="0" applyNumberFormat="1" applyFont="1" applyFill="1" applyBorder="1" applyAlignment="1">
      <alignment horizontal="distributed" vertical="center"/>
    </xf>
    <xf numFmtId="49" fontId="14" fillId="0" borderId="19" xfId="0" quotePrefix="1" applyNumberFormat="1" applyFont="1" applyFill="1" applyBorder="1" applyAlignment="1">
      <alignment horizontal="distributed" vertical="center"/>
    </xf>
    <xf numFmtId="49" fontId="14" fillId="0" borderId="8" xfId="0" quotePrefix="1" applyNumberFormat="1" applyFont="1" applyFill="1" applyBorder="1" applyAlignment="1">
      <alignment horizontal="distributed" vertical="center"/>
    </xf>
    <xf numFmtId="49" fontId="3" fillId="0" borderId="22" xfId="0" applyNumberFormat="1" applyFont="1" applyFill="1" applyBorder="1" applyAlignment="1">
      <alignment horizontal="center" vertical="center"/>
    </xf>
    <xf numFmtId="49" fontId="3" fillId="0" borderId="23" xfId="0" applyNumberFormat="1" applyFont="1" applyFill="1" applyBorder="1" applyAlignment="1">
      <alignment horizontal="center" vertical="center"/>
    </xf>
    <xf numFmtId="49" fontId="3" fillId="0" borderId="24" xfId="0" applyNumberFormat="1" applyFont="1" applyFill="1" applyBorder="1" applyAlignment="1">
      <alignment horizontal="center" vertical="center"/>
    </xf>
    <xf numFmtId="49" fontId="3" fillId="0" borderId="25" xfId="0" applyNumberFormat="1" applyFont="1" applyFill="1" applyBorder="1" applyAlignment="1">
      <alignment horizontal="distributed" vertical="center"/>
    </xf>
    <xf numFmtId="49" fontId="3" fillId="0" borderId="26" xfId="0" applyNumberFormat="1" applyFont="1" applyFill="1" applyBorder="1" applyAlignment="1">
      <alignment horizontal="distributed" vertical="center"/>
    </xf>
    <xf numFmtId="49" fontId="3" fillId="0" borderId="24" xfId="0" applyNumberFormat="1" applyFont="1" applyFill="1" applyBorder="1" applyAlignment="1">
      <alignment horizontal="distributed" vertical="center"/>
    </xf>
    <xf numFmtId="49" fontId="3" fillId="0" borderId="20" xfId="0" applyNumberFormat="1" applyFont="1" applyFill="1" applyBorder="1" applyAlignment="1">
      <alignment horizontal="center" vertical="center"/>
    </xf>
    <xf numFmtId="49" fontId="3" fillId="0" borderId="23" xfId="0" applyNumberFormat="1" applyFont="1" applyFill="1" applyBorder="1" applyAlignment="1">
      <alignment horizontal="distributed" vertical="center"/>
    </xf>
    <xf numFmtId="49" fontId="3" fillId="0" borderId="27" xfId="0" applyNumberFormat="1" applyFont="1" applyFill="1" applyBorder="1" applyAlignment="1">
      <alignment horizontal="centerContinuous" vertical="center"/>
    </xf>
    <xf numFmtId="49" fontId="3" fillId="0" borderId="24" xfId="0" applyNumberFormat="1" applyFont="1" applyFill="1" applyBorder="1" applyAlignment="1">
      <alignment vertical="center"/>
    </xf>
    <xf numFmtId="49" fontId="3" fillId="0" borderId="26" xfId="0" applyNumberFormat="1" applyFont="1" applyFill="1" applyBorder="1" applyAlignment="1">
      <alignment vertical="center"/>
    </xf>
    <xf numFmtId="49" fontId="3" fillId="0" borderId="29" xfId="0" applyNumberFormat="1" applyFont="1" applyFill="1" applyBorder="1" applyAlignment="1">
      <alignment horizontal="distributed" vertical="center"/>
    </xf>
    <xf numFmtId="49" fontId="3" fillId="0" borderId="11" xfId="0" quotePrefix="1" applyNumberFormat="1" applyFont="1" applyFill="1" applyBorder="1" applyAlignment="1">
      <alignment vertical="center" wrapText="1"/>
    </xf>
    <xf numFmtId="49" fontId="3" fillId="0" borderId="10" xfId="0" quotePrefix="1" applyNumberFormat="1" applyFont="1" applyFill="1" applyBorder="1" applyAlignment="1">
      <alignment vertical="center" wrapText="1"/>
    </xf>
    <xf numFmtId="49" fontId="3" fillId="0" borderId="12" xfId="0" applyNumberFormat="1" applyFont="1" applyFill="1" applyBorder="1" applyAlignment="1">
      <alignment vertical="center"/>
    </xf>
    <xf numFmtId="49" fontId="8" fillId="0" borderId="0" xfId="0" applyNumberFormat="1" applyFont="1" applyFill="1" applyBorder="1" applyAlignment="1" applyProtection="1">
      <alignment vertical="center"/>
      <protection locked="0"/>
    </xf>
    <xf numFmtId="49" fontId="3" fillId="0" borderId="32" xfId="0" applyNumberFormat="1" applyFont="1" applyFill="1" applyBorder="1" applyAlignment="1">
      <alignment horizontal="distributed" vertical="center"/>
    </xf>
    <xf numFmtId="49" fontId="3" fillId="0" borderId="33" xfId="0" applyNumberFormat="1" applyFont="1" applyFill="1" applyBorder="1" applyAlignment="1">
      <alignment horizontal="distributed" vertical="center"/>
    </xf>
    <xf numFmtId="49" fontId="3" fillId="0" borderId="34" xfId="0" applyNumberFormat="1" applyFont="1" applyFill="1" applyBorder="1" applyAlignment="1">
      <alignment horizontal="distributed" vertical="center"/>
    </xf>
    <xf numFmtId="49" fontId="3" fillId="0" borderId="12" xfId="0" applyNumberFormat="1" applyFont="1" applyFill="1" applyBorder="1" applyAlignment="1">
      <alignment horizontal="center" vertical="center"/>
    </xf>
    <xf numFmtId="49" fontId="3" fillId="0" borderId="35" xfId="0" applyNumberFormat="1" applyFont="1" applyFill="1" applyBorder="1" applyAlignment="1">
      <alignment vertical="center"/>
    </xf>
    <xf numFmtId="49" fontId="3" fillId="0" borderId="1" xfId="0" applyNumberFormat="1" applyFont="1" applyFill="1" applyBorder="1" applyAlignment="1">
      <alignment horizontal="centerContinuous" vertical="center"/>
    </xf>
    <xf numFmtId="49" fontId="3" fillId="0" borderId="1" xfId="0" applyNumberFormat="1" applyFont="1" applyFill="1" applyBorder="1" applyAlignment="1">
      <alignment vertical="center"/>
    </xf>
    <xf numFmtId="49" fontId="3" fillId="0" borderId="36" xfId="0" applyNumberFormat="1" applyFont="1" applyFill="1" applyBorder="1" applyAlignment="1">
      <alignment vertical="center"/>
    </xf>
    <xf numFmtId="49" fontId="3" fillId="0" borderId="35" xfId="0" quotePrefix="1" applyNumberFormat="1" applyFont="1" applyFill="1" applyBorder="1" applyAlignment="1">
      <alignment vertical="center" wrapText="1"/>
    </xf>
    <xf numFmtId="49" fontId="3" fillId="0" borderId="36" xfId="0" quotePrefix="1" applyNumberFormat="1" applyFont="1" applyFill="1" applyBorder="1" applyAlignment="1">
      <alignment vertical="center" wrapText="1"/>
    </xf>
    <xf numFmtId="49" fontId="4" fillId="0" borderId="0" xfId="0" applyNumberFormat="1" applyFont="1" applyFill="1" applyAlignment="1" applyProtection="1">
      <alignment vertical="center"/>
      <protection locked="0"/>
    </xf>
    <xf numFmtId="49" fontId="19" fillId="0" borderId="0" xfId="0" applyNumberFormat="1" applyFont="1" applyFill="1" applyAlignment="1">
      <alignment vertical="center"/>
    </xf>
    <xf numFmtId="49" fontId="3" fillId="0" borderId="0" xfId="0" applyNumberFormat="1" applyFont="1" applyFill="1" applyAlignment="1" applyProtection="1">
      <alignment horizontal="centerContinuous" vertical="center"/>
      <protection locked="0"/>
    </xf>
    <xf numFmtId="49" fontId="10" fillId="0" borderId="11" xfId="0" applyNumberFormat="1" applyFont="1" applyFill="1" applyBorder="1" applyAlignment="1" applyProtection="1">
      <alignment horizontal="right" vertical="center"/>
      <protection locked="0"/>
    </xf>
    <xf numFmtId="49" fontId="9" fillId="0" borderId="10" xfId="0" applyNumberFormat="1" applyFont="1" applyFill="1" applyBorder="1" applyAlignment="1">
      <alignment horizontal="right" vertical="center"/>
    </xf>
    <xf numFmtId="49" fontId="3" fillId="0" borderId="35" xfId="0" applyNumberFormat="1" applyFont="1" applyFill="1" applyBorder="1" applyAlignment="1">
      <alignment horizontal="distributed" vertical="center"/>
    </xf>
    <xf numFmtId="49" fontId="13" fillId="0" borderId="1" xfId="0" applyNumberFormat="1" applyFont="1" applyFill="1" applyBorder="1" applyAlignment="1">
      <alignment horizontal="center" vertical="center"/>
    </xf>
    <xf numFmtId="49" fontId="13" fillId="0" borderId="35" xfId="0" applyNumberFormat="1" applyFont="1" applyFill="1" applyBorder="1" applyAlignment="1" applyProtection="1">
      <alignment horizontal="center" vertical="center"/>
      <protection locked="0"/>
    </xf>
    <xf numFmtId="49" fontId="3" fillId="0" borderId="31" xfId="0" applyNumberFormat="1" applyFont="1" applyFill="1" applyBorder="1" applyAlignment="1">
      <alignment horizontal="center" vertical="center"/>
    </xf>
    <xf numFmtId="49" fontId="3" fillId="0" borderId="35" xfId="0" applyNumberFormat="1" applyFont="1" applyFill="1" applyBorder="1" applyAlignment="1" applyProtection="1">
      <alignment horizontal="center" vertical="center"/>
      <protection locked="0"/>
    </xf>
    <xf numFmtId="49" fontId="3" fillId="0" borderId="5" xfId="0" applyNumberFormat="1" applyFont="1" applyFill="1" applyBorder="1" applyAlignment="1" applyProtection="1">
      <alignment horizontal="center" vertical="center"/>
      <protection locked="0"/>
    </xf>
    <xf numFmtId="179" fontId="19" fillId="0" borderId="0" xfId="0" applyNumberFormat="1" applyFont="1" applyFill="1" applyAlignment="1">
      <alignment vertical="center"/>
    </xf>
    <xf numFmtId="179" fontId="3" fillId="0" borderId="0" xfId="0" applyNumberFormat="1" applyFont="1" applyFill="1" applyAlignment="1" applyProtection="1">
      <alignment horizontal="centerContinuous" vertical="center"/>
      <protection locked="0"/>
    </xf>
    <xf numFmtId="3" fontId="10" fillId="0" borderId="9" xfId="0" applyFont="1" applyFill="1" applyBorder="1" applyAlignment="1">
      <alignment horizontal="center" vertical="center" justifyLastLine="1"/>
    </xf>
    <xf numFmtId="179" fontId="9" fillId="0" borderId="9" xfId="0" applyNumberFormat="1" applyFont="1" applyFill="1" applyBorder="1" applyAlignment="1" applyProtection="1">
      <alignment horizontal="center" vertical="center" wrapText="1" justifyLastLine="1"/>
      <protection locked="0"/>
    </xf>
    <xf numFmtId="0" fontId="10" fillId="0" borderId="9" xfId="0" applyNumberFormat="1" applyFont="1" applyFill="1" applyBorder="1" applyAlignment="1">
      <alignment horizontal="right" vertical="center"/>
    </xf>
    <xf numFmtId="3" fontId="10" fillId="0" borderId="9" xfId="0" applyNumberFormat="1" applyFont="1" applyFill="1" applyBorder="1" applyAlignment="1">
      <alignment horizontal="center" vertical="center"/>
    </xf>
    <xf numFmtId="179" fontId="10" fillId="0" borderId="9" xfId="0" applyNumberFormat="1" applyFont="1" applyFill="1" applyBorder="1" applyAlignment="1">
      <alignment vertical="center"/>
    </xf>
    <xf numFmtId="179" fontId="10" fillId="0" borderId="2" xfId="0" applyNumberFormat="1" applyFont="1" applyFill="1" applyBorder="1" applyAlignment="1">
      <alignment vertical="center"/>
    </xf>
    <xf numFmtId="179" fontId="10" fillId="0" borderId="3" xfId="0" applyNumberFormat="1" applyFont="1" applyFill="1" applyBorder="1" applyAlignment="1">
      <alignment vertical="center"/>
    </xf>
    <xf numFmtId="179" fontId="10" fillId="0" borderId="9" xfId="0" applyNumberFormat="1" applyFont="1" applyFill="1" applyBorder="1" applyAlignment="1">
      <alignment horizontal="center" vertical="center"/>
    </xf>
    <xf numFmtId="179" fontId="10" fillId="0" borderId="9" xfId="0" applyNumberFormat="1" applyFont="1" applyFill="1" applyBorder="1" applyAlignment="1">
      <alignment horizontal="right" vertical="center"/>
    </xf>
    <xf numFmtId="179" fontId="8" fillId="0" borderId="0" xfId="0" applyNumberFormat="1" applyFont="1" applyFill="1" applyAlignment="1">
      <alignment vertical="center"/>
    </xf>
    <xf numFmtId="179" fontId="9" fillId="0" borderId="9" xfId="0" applyNumberFormat="1" applyFont="1" applyFill="1" applyBorder="1" applyAlignment="1" applyProtection="1">
      <alignment horizontal="center" vertical="center" shrinkToFit="1"/>
      <protection locked="0"/>
    </xf>
    <xf numFmtId="179" fontId="10" fillId="0" borderId="5" xfId="0" applyNumberFormat="1" applyFont="1" applyFill="1" applyBorder="1" applyAlignment="1">
      <alignment vertical="center"/>
    </xf>
    <xf numFmtId="179" fontId="10" fillId="0" borderId="8" xfId="0" applyNumberFormat="1" applyFont="1" applyFill="1" applyBorder="1" applyAlignment="1">
      <alignment vertical="center"/>
    </xf>
    <xf numFmtId="179" fontId="3" fillId="0" borderId="7" xfId="0" applyNumberFormat="1" applyFont="1" applyFill="1" applyBorder="1" applyAlignment="1" applyProtection="1">
      <alignment vertical="center"/>
      <protection locked="0"/>
    </xf>
    <xf numFmtId="3" fontId="10" fillId="0" borderId="4" xfId="0" applyFont="1" applyFill="1" applyBorder="1" applyAlignment="1">
      <alignment horizontal="center" vertical="center" justifyLastLine="1"/>
    </xf>
    <xf numFmtId="179" fontId="3" fillId="0" borderId="9" xfId="0" applyNumberFormat="1" applyFont="1" applyFill="1" applyBorder="1" applyAlignment="1" applyProtection="1">
      <alignment vertical="center"/>
      <protection locked="0"/>
    </xf>
    <xf numFmtId="179" fontId="6" fillId="0" borderId="9" xfId="0" applyNumberFormat="1" applyFont="1" applyFill="1" applyBorder="1" applyAlignment="1" applyProtection="1">
      <alignment horizontal="distributed" vertical="center" justifyLastLine="1"/>
      <protection locked="0"/>
    </xf>
    <xf numFmtId="179" fontId="3" fillId="0" borderId="0" xfId="0" applyNumberFormat="1" applyFont="1" applyFill="1" applyBorder="1" applyAlignment="1" applyProtection="1">
      <alignment vertical="center"/>
      <protection locked="0"/>
    </xf>
    <xf numFmtId="179" fontId="3" fillId="0" borderId="0" xfId="0" applyNumberFormat="1" applyFont="1" applyFill="1" applyBorder="1" applyAlignment="1">
      <alignment vertical="center"/>
    </xf>
    <xf numFmtId="49" fontId="3" fillId="0" borderId="5" xfId="0" quotePrefix="1" applyNumberFormat="1" applyFont="1" applyFill="1" applyBorder="1" applyAlignment="1">
      <alignment horizontal="center" vertical="center"/>
    </xf>
    <xf numFmtId="49" fontId="3" fillId="0" borderId="5" xfId="0" applyNumberFormat="1" applyFont="1" applyFill="1" applyBorder="1" applyAlignment="1">
      <alignment horizontal="center" vertical="center"/>
    </xf>
    <xf numFmtId="49" fontId="3" fillId="0" borderId="9" xfId="0" quotePrefix="1" applyNumberFormat="1" applyFont="1" applyFill="1" applyBorder="1" applyAlignment="1">
      <alignment horizontal="center" vertical="center"/>
    </xf>
    <xf numFmtId="49" fontId="3" fillId="0" borderId="5" xfId="0" applyNumberFormat="1" applyFont="1" applyFill="1" applyBorder="1" applyAlignment="1" applyProtection="1">
      <alignment vertical="center"/>
      <protection locked="0"/>
    </xf>
    <xf numFmtId="49" fontId="3" fillId="0" borderId="6" xfId="0" applyNumberFormat="1" applyFont="1" applyFill="1" applyBorder="1" applyAlignment="1" applyProtection="1">
      <alignment vertical="center"/>
      <protection locked="0"/>
    </xf>
    <xf numFmtId="49" fontId="3" fillId="0" borderId="8" xfId="0" applyNumberFormat="1" applyFont="1" applyFill="1" applyBorder="1" applyAlignment="1" applyProtection="1">
      <alignment vertical="center"/>
      <protection locked="0"/>
    </xf>
    <xf numFmtId="49" fontId="3" fillId="0" borderId="2" xfId="0" quotePrefix="1" applyNumberFormat="1" applyFont="1" applyFill="1" applyBorder="1" applyAlignment="1">
      <alignment horizontal="center" vertical="center"/>
    </xf>
    <xf numFmtId="49" fontId="3" fillId="0" borderId="4" xfId="0" quotePrefix="1" applyNumberFormat="1" applyFont="1" applyFill="1" applyBorder="1" applyAlignment="1">
      <alignment horizontal="center" vertical="center"/>
    </xf>
    <xf numFmtId="49" fontId="3" fillId="0" borderId="7" xfId="0" quotePrefix="1" applyNumberFormat="1" applyFont="1" applyFill="1" applyBorder="1" applyAlignment="1">
      <alignment horizontal="center" vertical="center"/>
    </xf>
    <xf numFmtId="49" fontId="3" fillId="0" borderId="10" xfId="0" quotePrefix="1" applyNumberFormat="1" applyFont="1" applyFill="1" applyBorder="1" applyAlignment="1">
      <alignment horizontal="center" vertical="center"/>
    </xf>
    <xf numFmtId="49" fontId="3" fillId="0" borderId="10" xfId="0" applyNumberFormat="1" applyFont="1" applyFill="1" applyBorder="1" applyAlignment="1">
      <alignment horizontal="centerContinuous" vertical="center"/>
    </xf>
    <xf numFmtId="49" fontId="3" fillId="0" borderId="7" xfId="0" applyNumberFormat="1" applyFont="1" applyFill="1" applyBorder="1" applyAlignment="1">
      <alignment horizontal="centerContinuous" vertical="center"/>
    </xf>
    <xf numFmtId="49" fontId="15" fillId="0" borderId="2" xfId="0" applyNumberFormat="1" applyFont="1" applyFill="1" applyBorder="1" applyAlignment="1">
      <alignment vertical="center"/>
    </xf>
    <xf numFmtId="49" fontId="15" fillId="0" borderId="7" xfId="0" applyNumberFormat="1" applyFont="1" applyFill="1" applyBorder="1" applyAlignment="1">
      <alignment vertical="center"/>
    </xf>
    <xf numFmtId="49" fontId="15" fillId="0" borderId="3" xfId="0" applyNumberFormat="1" applyFont="1" applyFill="1" applyBorder="1" applyAlignment="1">
      <alignment vertical="center"/>
    </xf>
    <xf numFmtId="49" fontId="3" fillId="0" borderId="30" xfId="0" applyNumberFormat="1" applyFont="1" applyFill="1" applyBorder="1" applyAlignment="1">
      <alignment horizontal="distributed" vertical="center"/>
    </xf>
    <xf numFmtId="49" fontId="5" fillId="0" borderId="0" xfId="0" applyNumberFormat="1" applyFont="1" applyFill="1" applyBorder="1" applyAlignment="1" applyProtection="1">
      <alignment horizontal="distributed" vertical="center"/>
      <protection locked="0"/>
    </xf>
    <xf numFmtId="49" fontId="3" fillId="0" borderId="11" xfId="0" applyNumberFormat="1" applyFont="1" applyFill="1" applyBorder="1" applyAlignment="1" applyProtection="1">
      <alignment horizontal="distributed" vertical="center" justifyLastLine="1"/>
      <protection locked="0"/>
    </xf>
    <xf numFmtId="49" fontId="3" fillId="0" borderId="12" xfId="0" applyNumberFormat="1" applyFont="1" applyFill="1" applyBorder="1" applyAlignment="1" applyProtection="1">
      <alignment horizontal="distributed" vertical="center" justifyLastLine="1"/>
      <protection locked="0"/>
    </xf>
    <xf numFmtId="49" fontId="3" fillId="0" borderId="31" xfId="0" applyNumberFormat="1" applyFont="1" applyFill="1" applyBorder="1" applyAlignment="1" applyProtection="1">
      <alignment horizontal="center" vertical="center"/>
      <protection locked="0"/>
    </xf>
    <xf numFmtId="49" fontId="3" fillId="0" borderId="11" xfId="0" applyNumberFormat="1" applyFont="1" applyFill="1" applyBorder="1" applyAlignment="1">
      <alignment horizontal="center" vertical="center"/>
    </xf>
    <xf numFmtId="49" fontId="3" fillId="0" borderId="0" xfId="0" applyNumberFormat="1" applyFont="1" applyFill="1" applyBorder="1" applyAlignment="1" applyProtection="1">
      <alignment horizontal="center" vertical="center"/>
      <protection locked="0"/>
    </xf>
    <xf numFmtId="49" fontId="3" fillId="0" borderId="35" xfId="0" applyNumberFormat="1" applyFont="1" applyFill="1" applyBorder="1" applyAlignment="1">
      <alignment horizontal="center" vertical="center"/>
    </xf>
    <xf numFmtId="49" fontId="3" fillId="0" borderId="0" xfId="0" applyNumberFormat="1" applyFont="1" applyFill="1" applyBorder="1" applyAlignment="1">
      <alignment horizontal="center" vertical="center"/>
    </xf>
    <xf numFmtId="49" fontId="3" fillId="0" borderId="11" xfId="0" applyNumberFormat="1" applyFont="1" applyFill="1" applyBorder="1" applyAlignment="1" applyProtection="1">
      <alignment horizontal="center" vertical="center"/>
      <protection locked="0"/>
    </xf>
    <xf numFmtId="179" fontId="10" fillId="0" borderId="0" xfId="0" applyNumberFormat="1" applyFont="1" applyFill="1" applyBorder="1" applyAlignment="1">
      <alignment horizontal="center" vertical="center"/>
    </xf>
    <xf numFmtId="177" fontId="10" fillId="0" borderId="9" xfId="0" applyNumberFormat="1" applyFont="1" applyFill="1" applyBorder="1" applyAlignment="1">
      <alignment vertical="center"/>
    </xf>
    <xf numFmtId="177" fontId="10" fillId="0" borderId="9" xfId="0" applyNumberFormat="1" applyFont="1" applyFill="1" applyBorder="1" applyAlignment="1" applyProtection="1">
      <alignment vertical="center"/>
    </xf>
    <xf numFmtId="179" fontId="10" fillId="0" borderId="10" xfId="0" applyNumberFormat="1" applyFont="1" applyFill="1" applyBorder="1" applyAlignment="1">
      <alignment horizontal="center" vertical="center"/>
    </xf>
    <xf numFmtId="179" fontId="10" fillId="0" borderId="7" xfId="0" applyNumberFormat="1" applyFont="1" applyFill="1" applyBorder="1" applyAlignment="1">
      <alignment horizontal="center" vertical="center"/>
    </xf>
    <xf numFmtId="49" fontId="10" fillId="0" borderId="2" xfId="1" applyNumberFormat="1" applyFont="1" applyFill="1" applyBorder="1" applyAlignment="1">
      <alignment vertical="center"/>
    </xf>
    <xf numFmtId="49" fontId="10" fillId="0" borderId="7" xfId="1" applyNumberFormat="1" applyFont="1" applyFill="1" applyBorder="1" applyAlignment="1">
      <alignment vertical="center"/>
    </xf>
    <xf numFmtId="49" fontId="10" fillId="0" borderId="7" xfId="1" applyNumberFormat="1" applyFont="1" applyFill="1" applyBorder="1" applyAlignment="1">
      <alignment horizontal="right" vertical="center"/>
    </xf>
    <xf numFmtId="49" fontId="10" fillId="0" borderId="3" xfId="1" applyNumberFormat="1" applyFont="1" applyFill="1" applyBorder="1" applyAlignment="1">
      <alignment horizontal="centerContinuous" vertical="center"/>
    </xf>
    <xf numFmtId="49" fontId="10" fillId="0" borderId="7" xfId="1" applyNumberFormat="1" applyFont="1" applyFill="1" applyBorder="1" applyAlignment="1">
      <alignment horizontal="left" vertical="center"/>
    </xf>
    <xf numFmtId="49" fontId="10" fillId="0" borderId="7" xfId="1" applyNumberFormat="1" applyFont="1" applyFill="1" applyBorder="1" applyAlignment="1">
      <alignment horizontal="centerContinuous" vertical="center"/>
    </xf>
    <xf numFmtId="49" fontId="10" fillId="0" borderId="0" xfId="1" applyNumberFormat="1" applyFont="1" applyFill="1" applyBorder="1" applyAlignment="1">
      <alignment horizontal="centerContinuous" vertical="center"/>
    </xf>
    <xf numFmtId="49" fontId="3" fillId="0" borderId="7" xfId="1" applyNumberFormat="1" applyFont="1" applyFill="1" applyBorder="1" applyAlignment="1" applyProtection="1">
      <alignment vertical="center"/>
      <protection locked="0"/>
    </xf>
    <xf numFmtId="49" fontId="3" fillId="0" borderId="3" xfId="1" applyNumberFormat="1" applyFont="1" applyFill="1" applyBorder="1" applyAlignment="1" applyProtection="1">
      <alignment vertical="center"/>
      <protection locked="0"/>
    </xf>
    <xf numFmtId="49" fontId="10" fillId="0" borderId="0" xfId="1" applyNumberFormat="1" applyFont="1" applyFill="1" applyAlignment="1" applyProtection="1">
      <alignment vertical="center"/>
      <protection locked="0"/>
    </xf>
    <xf numFmtId="49" fontId="20" fillId="0" borderId="0" xfId="0" applyNumberFormat="1" applyFont="1" applyFill="1" applyBorder="1" applyAlignment="1" applyProtection="1">
      <alignment horizontal="distributed" vertical="center" wrapText="1"/>
      <protection locked="0"/>
    </xf>
    <xf numFmtId="49" fontId="10" fillId="0" borderId="0" xfId="0" applyNumberFormat="1" applyFont="1" applyFill="1" applyBorder="1" applyAlignment="1" applyProtection="1">
      <alignment vertical="center"/>
      <protection locked="0"/>
    </xf>
    <xf numFmtId="49" fontId="10" fillId="0" borderId="4" xfId="0" applyNumberFormat="1" applyFont="1" applyFill="1" applyBorder="1" applyAlignment="1" applyProtection="1">
      <alignment horizontal="distributed" vertical="center" wrapText="1"/>
      <protection locked="0"/>
    </xf>
    <xf numFmtId="49" fontId="10" fillId="0" borderId="0" xfId="0" applyNumberFormat="1" applyFont="1" applyFill="1" applyBorder="1" applyAlignment="1" applyProtection="1">
      <alignment horizontal="distributed" vertical="center" wrapText="1"/>
      <protection locked="0"/>
    </xf>
    <xf numFmtId="49" fontId="10" fillId="0" borderId="7" xfId="1" applyNumberFormat="1" applyFont="1" applyFill="1" applyBorder="1" applyAlignment="1">
      <alignment horizontal="center" vertical="center"/>
    </xf>
    <xf numFmtId="49" fontId="9" fillId="0" borderId="11" xfId="1" applyNumberFormat="1" applyFont="1" applyFill="1" applyBorder="1" applyAlignment="1">
      <alignment vertical="center"/>
    </xf>
    <xf numFmtId="49" fontId="10" fillId="0" borderId="2" xfId="1" applyNumberFormat="1" applyFont="1" applyFill="1" applyBorder="1" applyAlignment="1">
      <alignment horizontal="center" vertical="center"/>
    </xf>
    <xf numFmtId="49" fontId="10" fillId="0" borderId="6" xfId="1" applyNumberFormat="1" applyFont="1" applyFill="1" applyBorder="1" applyAlignment="1">
      <alignment horizontal="center" vertical="center"/>
    </xf>
    <xf numFmtId="49" fontId="10" fillId="0" borderId="8" xfId="1" applyNumberFormat="1" applyFont="1" applyFill="1" applyBorder="1" applyAlignment="1">
      <alignment horizontal="center" vertical="center"/>
    </xf>
    <xf numFmtId="49" fontId="10" fillId="0" borderId="11" xfId="1" applyNumberFormat="1" applyFont="1" applyFill="1" applyBorder="1" applyAlignment="1">
      <alignment horizontal="distributed" vertical="center"/>
    </xf>
    <xf numFmtId="49" fontId="10" fillId="0" borderId="0" xfId="1" applyNumberFormat="1" applyFont="1" applyFill="1" applyBorder="1" applyAlignment="1">
      <alignment horizontal="center" vertical="center"/>
    </xf>
    <xf numFmtId="49" fontId="10" fillId="0" borderId="30" xfId="1" applyNumberFormat="1" applyFont="1" applyFill="1" applyBorder="1" applyAlignment="1">
      <alignment horizontal="center" vertical="center"/>
    </xf>
    <xf numFmtId="49" fontId="10" fillId="0" borderId="18" xfId="1" applyNumberFormat="1" applyFont="1" applyFill="1" applyBorder="1" applyAlignment="1">
      <alignment horizontal="center" vertical="center"/>
    </xf>
    <xf numFmtId="49" fontId="10" fillId="0" borderId="0" xfId="1" applyNumberFormat="1" applyFont="1" applyFill="1" applyBorder="1" applyAlignment="1">
      <alignment vertical="center"/>
    </xf>
    <xf numFmtId="179" fontId="10" fillId="0" borderId="12" xfId="0" applyNumberFormat="1" applyFont="1" applyFill="1" applyBorder="1" applyAlignment="1">
      <alignment horizontal="distributed" vertical="center"/>
    </xf>
    <xf numFmtId="49" fontId="3" fillId="0" borderId="7" xfId="1" applyNumberFormat="1" applyFont="1" applyFill="1" applyBorder="1" applyAlignment="1" applyProtection="1">
      <alignment horizontal="center" vertical="center"/>
      <protection locked="0"/>
    </xf>
    <xf numFmtId="49" fontId="3" fillId="0" borderId="3" xfId="1" applyNumberFormat="1" applyFont="1" applyFill="1" applyBorder="1" applyAlignment="1" applyProtection="1">
      <alignment horizontal="center" vertical="center"/>
      <protection locked="0"/>
    </xf>
    <xf numFmtId="49" fontId="10" fillId="0" borderId="0" xfId="0" applyNumberFormat="1" applyFont="1" applyFill="1" applyBorder="1" applyAlignment="1" applyProtection="1">
      <alignment vertical="center" wrapText="1"/>
      <protection locked="0"/>
    </xf>
    <xf numFmtId="49" fontId="10" fillId="0" borderId="20" xfId="1" applyNumberFormat="1" applyFont="1" applyFill="1" applyBorder="1" applyAlignment="1">
      <alignment horizontal="center" vertical="center"/>
    </xf>
    <xf numFmtId="49" fontId="10" fillId="0" borderId="24" xfId="1" applyNumberFormat="1" applyFont="1" applyFill="1" applyBorder="1" applyAlignment="1">
      <alignment horizontal="center" vertical="center"/>
    </xf>
    <xf numFmtId="49" fontId="3" fillId="0" borderId="38" xfId="1" applyNumberFormat="1" applyFont="1" applyFill="1" applyBorder="1" applyAlignment="1">
      <alignment vertical="center"/>
    </xf>
    <xf numFmtId="49" fontId="10" fillId="0" borderId="3" xfId="1" applyNumberFormat="1" applyFont="1" applyFill="1" applyBorder="1" applyAlignment="1">
      <alignment horizontal="center" vertical="center"/>
    </xf>
    <xf numFmtId="179" fontId="10" fillId="0" borderId="30" xfId="1" applyNumberFormat="1" applyFont="1" applyFill="1" applyBorder="1" applyAlignment="1">
      <alignment horizontal="center" vertical="center"/>
    </xf>
    <xf numFmtId="179" fontId="10" fillId="0" borderId="18" xfId="1" applyNumberFormat="1" applyFont="1" applyFill="1" applyBorder="1" applyAlignment="1">
      <alignment horizontal="center" vertical="center"/>
    </xf>
    <xf numFmtId="49" fontId="10" fillId="0" borderId="29" xfId="1" applyNumberFormat="1" applyFont="1" applyFill="1" applyBorder="1" applyAlignment="1">
      <alignment horizontal="distributed" vertical="center"/>
    </xf>
    <xf numFmtId="49" fontId="3" fillId="0" borderId="4" xfId="1" applyNumberFormat="1" applyFont="1" applyFill="1" applyBorder="1" applyAlignment="1" applyProtection="1">
      <alignment horizontal="center" vertical="center"/>
      <protection locked="0"/>
    </xf>
    <xf numFmtId="49" fontId="10" fillId="0" borderId="33" xfId="1" applyNumberFormat="1" applyFont="1" applyFill="1" applyBorder="1" applyAlignment="1">
      <alignment horizontal="distributed" vertical="center"/>
    </xf>
    <xf numFmtId="49" fontId="13" fillId="0" borderId="34" xfId="1" applyNumberFormat="1" applyFont="1" applyFill="1" applyBorder="1" applyAlignment="1">
      <alignment vertical="center"/>
    </xf>
    <xf numFmtId="49" fontId="13" fillId="0" borderId="0" xfId="1" applyNumberFormat="1" applyFont="1" applyFill="1" applyBorder="1" applyAlignment="1">
      <alignment vertical="center"/>
    </xf>
    <xf numFmtId="49" fontId="13" fillId="0" borderId="10" xfId="1" applyNumberFormat="1" applyFont="1" applyFill="1" applyBorder="1" applyAlignment="1">
      <alignment horizontal="centerContinuous" vertical="center"/>
    </xf>
    <xf numFmtId="49" fontId="10" fillId="0" borderId="27" xfId="1" applyNumberFormat="1" applyFont="1" applyFill="1" applyBorder="1" applyAlignment="1">
      <alignment horizontal="center" vertical="center"/>
    </xf>
    <xf numFmtId="49" fontId="10" fillId="0" borderId="0" xfId="1" applyNumberFormat="1" applyFont="1" applyFill="1" applyBorder="1" applyAlignment="1" applyProtection="1">
      <alignment horizontal="distributed" vertical="center"/>
      <protection locked="0"/>
    </xf>
    <xf numFmtId="49" fontId="10" fillId="0" borderId="23" xfId="1" applyNumberFormat="1" applyFont="1" applyFill="1" applyBorder="1" applyAlignment="1">
      <alignment horizontal="center" vertical="center"/>
    </xf>
    <xf numFmtId="49" fontId="10" fillId="0" borderId="34" xfId="1" applyNumberFormat="1" applyFont="1" applyFill="1" applyBorder="1" applyAlignment="1">
      <alignment horizontal="distributed" vertical="center"/>
    </xf>
    <xf numFmtId="49" fontId="10" fillId="0" borderId="31" xfId="1" applyNumberFormat="1" applyFont="1" applyFill="1" applyBorder="1" applyAlignment="1">
      <alignment horizontal="right" vertical="center"/>
    </xf>
    <xf numFmtId="49" fontId="9" fillId="0" borderId="31" xfId="1" applyNumberFormat="1" applyFont="1" applyFill="1" applyBorder="1" applyAlignment="1">
      <alignment horizontal="right" vertical="center"/>
    </xf>
    <xf numFmtId="49" fontId="10" fillId="0" borderId="35" xfId="1" applyNumberFormat="1" applyFont="1" applyFill="1" applyBorder="1" applyAlignment="1">
      <alignment horizontal="center" vertical="center"/>
    </xf>
    <xf numFmtId="49" fontId="10" fillId="0" borderId="39" xfId="1" applyNumberFormat="1" applyFont="1" applyFill="1" applyBorder="1" applyAlignment="1">
      <alignment horizontal="center" vertical="center"/>
    </xf>
    <xf numFmtId="49" fontId="10" fillId="0" borderId="40" xfId="1" applyNumberFormat="1" applyFont="1" applyFill="1" applyBorder="1" applyAlignment="1">
      <alignment horizontal="center" vertical="center"/>
    </xf>
    <xf numFmtId="179" fontId="10" fillId="0" borderId="41" xfId="1" applyNumberFormat="1" applyFont="1" applyFill="1" applyBorder="1" applyAlignment="1">
      <alignment vertical="center"/>
    </xf>
    <xf numFmtId="179" fontId="10" fillId="0" borderId="40" xfId="1" applyNumberFormat="1" applyFont="1" applyFill="1" applyBorder="1" applyAlignment="1">
      <alignment vertical="center" wrapText="1"/>
    </xf>
    <xf numFmtId="49" fontId="10" fillId="0" borderId="11" xfId="1" applyNumberFormat="1" applyFont="1" applyFill="1" applyBorder="1" applyAlignment="1">
      <alignment horizontal="center" vertical="center"/>
    </xf>
    <xf numFmtId="49" fontId="10" fillId="0" borderId="1" xfId="1" applyNumberFormat="1" applyFont="1" applyFill="1" applyBorder="1" applyAlignment="1">
      <alignment vertical="center"/>
    </xf>
    <xf numFmtId="49" fontId="9" fillId="0" borderId="36" xfId="1" applyNumberFormat="1" applyFont="1" applyFill="1" applyBorder="1" applyAlignment="1">
      <alignment horizontal="center" vertical="center"/>
    </xf>
    <xf numFmtId="49" fontId="10" fillId="0" borderId="1" xfId="1" applyNumberFormat="1" applyFont="1" applyFill="1" applyBorder="1" applyAlignment="1">
      <alignment horizontal="center" vertical="center"/>
    </xf>
    <xf numFmtId="49" fontId="10" fillId="0" borderId="36" xfId="1" applyNumberFormat="1" applyFont="1" applyFill="1" applyBorder="1" applyAlignment="1">
      <alignment horizontal="center" vertical="center"/>
    </xf>
    <xf numFmtId="49" fontId="10" fillId="0" borderId="35" xfId="1" applyNumberFormat="1" applyFont="1" applyFill="1" applyBorder="1" applyAlignment="1">
      <alignment vertical="center"/>
    </xf>
    <xf numFmtId="49" fontId="10" fillId="0" borderId="31" xfId="1" applyNumberFormat="1" applyFont="1" applyFill="1" applyBorder="1" applyAlignment="1">
      <alignment vertical="center"/>
    </xf>
    <xf numFmtId="3" fontId="10" fillId="0" borderId="5" xfId="0" applyFont="1" applyFill="1" applyBorder="1" applyAlignment="1">
      <alignment horizontal="center" vertical="center" justifyLastLine="1"/>
    </xf>
    <xf numFmtId="179" fontId="10" fillId="0" borderId="7" xfId="1" applyNumberFormat="1" applyFont="1" applyFill="1" applyBorder="1" applyAlignment="1">
      <alignment vertical="center"/>
    </xf>
    <xf numFmtId="179" fontId="10" fillId="0" borderId="0" xfId="1" applyNumberFormat="1" applyFont="1" applyFill="1" applyBorder="1" applyAlignment="1">
      <alignment vertical="center"/>
    </xf>
    <xf numFmtId="179" fontId="10" fillId="0" borderId="9" xfId="1" applyNumberFormat="1" applyFont="1" applyFill="1" applyBorder="1" applyAlignment="1" applyProtection="1">
      <alignment vertical="center"/>
      <protection locked="0"/>
    </xf>
    <xf numFmtId="179" fontId="10" fillId="0" borderId="5" xfId="1" applyNumberFormat="1" applyFont="1" applyFill="1" applyBorder="1" applyAlignment="1" applyProtection="1">
      <alignment vertical="center"/>
      <protection locked="0"/>
    </xf>
    <xf numFmtId="179" fontId="10" fillId="0" borderId="0" xfId="1" applyNumberFormat="1" applyFont="1" applyFill="1" applyAlignment="1" applyProtection="1">
      <alignment vertical="center"/>
      <protection locked="0"/>
    </xf>
    <xf numFmtId="179" fontId="10" fillId="0" borderId="0" xfId="1" applyNumberFormat="1" applyFont="1" applyFill="1" applyBorder="1" applyAlignment="1" applyProtection="1">
      <alignment vertical="center"/>
      <protection locked="0"/>
    </xf>
    <xf numFmtId="177" fontId="10" fillId="0" borderId="2" xfId="1" applyNumberFormat="1" applyFont="1" applyFill="1" applyBorder="1" applyAlignment="1">
      <alignment vertical="center"/>
    </xf>
    <xf numFmtId="177" fontId="10" fillId="0" borderId="30" xfId="1" applyNumberFormat="1" applyFont="1" applyFill="1" applyBorder="1" applyAlignment="1">
      <alignment vertical="center"/>
    </xf>
    <xf numFmtId="177" fontId="10" fillId="0" borderId="18" xfId="1" applyNumberFormat="1" applyFont="1" applyFill="1" applyBorder="1" applyAlignment="1">
      <alignment vertical="center"/>
    </xf>
    <xf numFmtId="179" fontId="9" fillId="0" borderId="9" xfId="0" applyNumberFormat="1" applyFont="1" applyFill="1" applyBorder="1" applyAlignment="1" applyProtection="1">
      <alignment horizontal="center" vertical="center" justifyLastLine="1"/>
      <protection locked="0"/>
    </xf>
    <xf numFmtId="179" fontId="10" fillId="0" borderId="6" xfId="1" applyNumberFormat="1" applyFont="1" applyFill="1" applyBorder="1" applyAlignment="1">
      <alignment horizontal="center" vertical="center"/>
    </xf>
    <xf numFmtId="179" fontId="10" fillId="0" borderId="6" xfId="1" applyNumberFormat="1" applyFont="1" applyFill="1" applyBorder="1" applyAlignment="1">
      <alignment vertical="center"/>
    </xf>
    <xf numFmtId="177" fontId="10" fillId="0" borderId="5" xfId="1" applyNumberFormat="1" applyFont="1" applyFill="1" applyBorder="1" applyAlignment="1">
      <alignment vertical="center"/>
    </xf>
    <xf numFmtId="177" fontId="10" fillId="0" borderId="42" xfId="1" applyNumberFormat="1" applyFont="1" applyFill="1" applyBorder="1" applyAlignment="1">
      <alignment vertical="center"/>
    </xf>
    <xf numFmtId="177" fontId="10" fillId="0" borderId="43" xfId="1" applyNumberFormat="1" applyFont="1" applyFill="1" applyBorder="1" applyAlignment="1">
      <alignment vertical="center"/>
    </xf>
    <xf numFmtId="179" fontId="3" fillId="0" borderId="9" xfId="0" applyNumberFormat="1" applyFont="1" applyFill="1" applyBorder="1" applyAlignment="1" applyProtection="1">
      <alignment horizontal="center" vertical="center" shrinkToFit="1"/>
      <protection locked="0"/>
    </xf>
    <xf numFmtId="179" fontId="10" fillId="0" borderId="12" xfId="1" applyNumberFormat="1" applyFont="1" applyFill="1" applyBorder="1" applyAlignment="1">
      <alignment vertical="center"/>
    </xf>
    <xf numFmtId="179" fontId="10" fillId="0" borderId="11" xfId="1" applyNumberFormat="1" applyFont="1" applyFill="1" applyBorder="1" applyAlignment="1" applyProtection="1">
      <alignment vertical="center"/>
      <protection locked="0"/>
    </xf>
    <xf numFmtId="179" fontId="10" fillId="0" borderId="10" xfId="1" applyNumberFormat="1" applyFont="1" applyFill="1" applyBorder="1" applyAlignment="1" applyProtection="1">
      <alignment vertical="center"/>
      <protection locked="0"/>
    </xf>
    <xf numFmtId="179" fontId="10" fillId="0" borderId="10" xfId="1" applyNumberFormat="1" applyFont="1" applyFill="1" applyBorder="1" applyAlignment="1">
      <alignment vertical="center"/>
    </xf>
    <xf numFmtId="179" fontId="8" fillId="0" borderId="0" xfId="1" applyNumberFormat="1" applyFont="1" applyFill="1" applyAlignment="1">
      <alignment horizontal="left" vertical="center"/>
    </xf>
    <xf numFmtId="179" fontId="10" fillId="0" borderId="8" xfId="1" applyNumberFormat="1" applyFont="1" applyFill="1" applyBorder="1" applyAlignment="1" applyProtection="1">
      <alignment vertical="center"/>
      <protection locked="0"/>
    </xf>
    <xf numFmtId="179" fontId="10" fillId="0" borderId="6" xfId="1" applyNumberFormat="1" applyFont="1" applyFill="1" applyBorder="1" applyAlignment="1" applyProtection="1">
      <alignment vertical="center"/>
      <protection locked="0"/>
    </xf>
    <xf numFmtId="179" fontId="10" fillId="0" borderId="0" xfId="2" applyNumberFormat="1" applyFont="1" applyFill="1" applyAlignment="1">
      <alignment vertical="center"/>
    </xf>
    <xf numFmtId="179" fontId="9" fillId="0" borderId="1" xfId="2" applyNumberFormat="1" applyFont="1" applyFill="1" applyBorder="1" applyAlignment="1">
      <alignment vertical="center"/>
    </xf>
    <xf numFmtId="179" fontId="9" fillId="0" borderId="0" xfId="2" applyNumberFormat="1" applyFont="1" applyFill="1" applyAlignment="1">
      <alignment vertical="center"/>
    </xf>
    <xf numFmtId="179" fontId="9" fillId="0" borderId="0" xfId="2" applyNumberFormat="1" applyFont="1" applyFill="1" applyAlignment="1">
      <alignment vertical="center"/>
    </xf>
    <xf numFmtId="179" fontId="6" fillId="0" borderId="0" xfId="2" quotePrefix="1" applyNumberFormat="1" applyFont="1" applyFill="1" applyAlignment="1">
      <alignment horizontal="right" vertical="center"/>
    </xf>
    <xf numFmtId="179" fontId="9" fillId="0" borderId="2" xfId="2" applyNumberFormat="1" applyFont="1" applyFill="1" applyBorder="1" applyAlignment="1">
      <alignment vertical="center"/>
    </xf>
    <xf numFmtId="179" fontId="10" fillId="0" borderId="3" xfId="2" applyNumberFormat="1" applyFont="1" applyFill="1" applyBorder="1" applyAlignment="1">
      <alignment horizontal="center" vertical="center"/>
    </xf>
    <xf numFmtId="179" fontId="10" fillId="0" borderId="4" xfId="2" applyNumberFormat="1" applyFont="1" applyFill="1" applyBorder="1" applyAlignment="1">
      <alignment vertical="center"/>
    </xf>
    <xf numFmtId="179" fontId="9" fillId="0" borderId="5" xfId="2" quotePrefix="1" applyNumberFormat="1" applyFont="1" applyFill="1" applyBorder="1" applyAlignment="1">
      <alignment vertical="center"/>
    </xf>
    <xf numFmtId="179" fontId="10" fillId="0" borderId="4" xfId="2" quotePrefix="1" applyNumberFormat="1" applyFont="1" applyFill="1" applyBorder="1" applyAlignment="1">
      <alignment vertical="center"/>
    </xf>
    <xf numFmtId="179" fontId="10" fillId="0" borderId="12" xfId="2" quotePrefix="1" applyNumberFormat="1" applyFont="1" applyFill="1" applyBorder="1" applyAlignment="1">
      <alignment vertical="center"/>
    </xf>
    <xf numFmtId="179" fontId="5" fillId="0" borderId="0" xfId="0" applyNumberFormat="1" applyFont="1" applyFill="1" applyAlignment="1" applyProtection="1">
      <alignment vertical="center"/>
      <protection locked="0"/>
    </xf>
    <xf numFmtId="179" fontId="3" fillId="0" borderId="0" xfId="2" applyNumberFormat="1" applyFont="1" applyFill="1" applyBorder="1" applyAlignment="1">
      <alignment horizontal="centerContinuous" vertical="center"/>
    </xf>
    <xf numFmtId="179" fontId="9" fillId="0" borderId="11" xfId="2" applyNumberFormat="1" applyFont="1" applyFill="1" applyBorder="1" applyAlignment="1">
      <alignment vertical="center"/>
    </xf>
    <xf numFmtId="179" fontId="10" fillId="0" borderId="20" xfId="2" applyNumberFormat="1" applyFont="1" applyFill="1" applyBorder="1" applyAlignment="1">
      <alignment vertical="center"/>
    </xf>
    <xf numFmtId="179" fontId="10" fillId="0" borderId="24" xfId="2" applyNumberFormat="1" applyFont="1" applyFill="1" applyBorder="1" applyAlignment="1">
      <alignment vertical="center"/>
    </xf>
    <xf numFmtId="179" fontId="10" fillId="0" borderId="27" xfId="2" applyNumberFormat="1" applyFont="1" applyFill="1" applyBorder="1" applyAlignment="1">
      <alignment vertical="center"/>
    </xf>
    <xf numFmtId="179" fontId="10" fillId="0" borderId="0" xfId="2" applyNumberFormat="1" applyFont="1" applyFill="1" applyBorder="1" applyAlignment="1">
      <alignment horizontal="distributed" vertical="center"/>
    </xf>
    <xf numFmtId="179" fontId="10" fillId="0" borderId="26" xfId="2" applyNumberFormat="1" applyFont="1" applyFill="1" applyBorder="1" applyAlignment="1">
      <alignment vertical="center"/>
    </xf>
    <xf numFmtId="179" fontId="13" fillId="0" borderId="26" xfId="2" applyNumberFormat="1" applyFont="1" applyFill="1" applyBorder="1" applyAlignment="1">
      <alignment vertical="center"/>
    </xf>
    <xf numFmtId="179" fontId="10" fillId="0" borderId="34" xfId="2" applyNumberFormat="1" applyFont="1" applyFill="1" applyBorder="1" applyAlignment="1">
      <alignment horizontal="distributed" vertical="center"/>
    </xf>
    <xf numFmtId="179" fontId="10" fillId="0" borderId="34" xfId="2" applyNumberFormat="1" applyFont="1" applyFill="1" applyBorder="1" applyAlignment="1">
      <alignment horizontal="center" vertical="center"/>
    </xf>
    <xf numFmtId="179" fontId="10" fillId="0" borderId="34" xfId="2" applyNumberFormat="1" applyFont="1" applyFill="1" applyBorder="1" applyAlignment="1">
      <alignment vertical="center"/>
    </xf>
    <xf numFmtId="179" fontId="10" fillId="0" borderId="30" xfId="2" applyNumberFormat="1" applyFont="1" applyFill="1" applyBorder="1" applyAlignment="1">
      <alignment vertical="center"/>
    </xf>
    <xf numFmtId="179" fontId="10" fillId="0" borderId="2" xfId="2" applyNumberFormat="1" applyFont="1" applyFill="1" applyBorder="1" applyAlignment="1">
      <alignment horizontal="center" vertical="center"/>
    </xf>
    <xf numFmtId="179" fontId="10" fillId="0" borderId="18" xfId="2" applyNumberFormat="1" applyFont="1" applyFill="1" applyBorder="1" applyAlignment="1">
      <alignment vertical="center"/>
    </xf>
    <xf numFmtId="179" fontId="8" fillId="0" borderId="0" xfId="2" applyNumberFormat="1" applyFont="1" applyFill="1" applyBorder="1" applyAlignment="1">
      <alignment vertical="center"/>
    </xf>
    <xf numFmtId="179" fontId="5" fillId="0" borderId="12" xfId="0" applyNumberFormat="1" applyFont="1" applyFill="1" applyBorder="1" applyAlignment="1" applyProtection="1">
      <alignment horizontal="distributed" vertical="center"/>
      <protection locked="0"/>
    </xf>
    <xf numFmtId="179" fontId="10" fillId="0" borderId="18" xfId="2" applyNumberFormat="1" applyFont="1" applyFill="1" applyBorder="1" applyAlignment="1">
      <alignment horizontal="distributed" vertical="center"/>
    </xf>
    <xf numFmtId="179" fontId="10" fillId="0" borderId="2" xfId="2" applyNumberFormat="1" applyFont="1" applyFill="1" applyBorder="1" applyAlignment="1">
      <alignment horizontal="distributed" vertical="center"/>
    </xf>
    <xf numFmtId="179" fontId="10" fillId="0" borderId="29" xfId="2" applyNumberFormat="1" applyFont="1" applyFill="1" applyBorder="1" applyAlignment="1">
      <alignment horizontal="distributed" vertical="center"/>
    </xf>
    <xf numFmtId="179" fontId="10" fillId="0" borderId="24" xfId="2" applyNumberFormat="1" applyFont="1" applyFill="1" applyBorder="1" applyAlignment="1">
      <alignment horizontal="right" vertical="center"/>
    </xf>
    <xf numFmtId="179" fontId="19" fillId="0" borderId="0" xfId="2" applyNumberFormat="1" applyFont="1" applyFill="1" applyBorder="1" applyAlignment="1">
      <alignment vertical="center"/>
    </xf>
    <xf numFmtId="179" fontId="10" fillId="0" borderId="35" xfId="0" applyNumberFormat="1" applyFont="1" applyFill="1" applyBorder="1" applyAlignment="1">
      <alignment horizontal="right" vertical="center"/>
    </xf>
    <xf numFmtId="179" fontId="9" fillId="0" borderId="1" xfId="2" applyNumberFormat="1" applyFont="1" applyFill="1" applyBorder="1" applyAlignment="1">
      <alignment horizontal="right" vertical="center"/>
    </xf>
    <xf numFmtId="179" fontId="10" fillId="0" borderId="1" xfId="2" applyNumberFormat="1" applyFont="1" applyFill="1" applyBorder="1" applyAlignment="1">
      <alignment horizontal="distributed" vertical="center"/>
    </xf>
    <xf numFmtId="179" fontId="10" fillId="0" borderId="39" xfId="2" applyNumberFormat="1" applyFont="1" applyFill="1" applyBorder="1" applyAlignment="1">
      <alignment horizontal="distributed" vertical="center"/>
    </xf>
    <xf numFmtId="3" fontId="3" fillId="0" borderId="9" xfId="0" applyNumberFormat="1" applyFont="1" applyFill="1" applyBorder="1" applyAlignment="1" applyProtection="1">
      <alignment horizontal="distributed" vertical="center"/>
      <protection locked="0"/>
    </xf>
    <xf numFmtId="179" fontId="10" fillId="0" borderId="35" xfId="2" applyNumberFormat="1" applyFont="1" applyFill="1" applyBorder="1" applyAlignment="1">
      <alignment horizontal="distributed" vertical="center"/>
    </xf>
    <xf numFmtId="179" fontId="10" fillId="0" borderId="40" xfId="2" applyNumberFormat="1" applyFont="1" applyFill="1" applyBorder="1" applyAlignment="1">
      <alignment horizontal="distributed" vertical="center"/>
    </xf>
    <xf numFmtId="176" fontId="10" fillId="0" borderId="9" xfId="0" applyNumberFormat="1" applyFont="1" applyFill="1" applyBorder="1" applyAlignment="1" applyProtection="1">
      <alignment vertical="center"/>
      <protection locked="0"/>
    </xf>
    <xf numFmtId="179" fontId="10" fillId="0" borderId="12" xfId="0" applyNumberFormat="1" applyFont="1" applyFill="1" applyBorder="1" applyAlignment="1" applyProtection="1">
      <alignment vertical="center"/>
      <protection locked="0"/>
    </xf>
    <xf numFmtId="177" fontId="10" fillId="0" borderId="8" xfId="0" applyNumberFormat="1" applyFont="1" applyFill="1" applyBorder="1" applyAlignment="1" applyProtection="1">
      <alignment vertical="center"/>
      <protection locked="0"/>
    </xf>
    <xf numFmtId="177" fontId="10" fillId="0" borderId="0" xfId="2" applyNumberFormat="1" applyFont="1" applyFill="1" applyBorder="1" applyAlignment="1">
      <alignment vertical="center"/>
    </xf>
    <xf numFmtId="179" fontId="3" fillId="0" borderId="9" xfId="0" applyNumberFormat="1" applyFont="1" applyFill="1" applyBorder="1" applyAlignment="1" applyProtection="1">
      <alignment horizontal="center" vertical="center" justifyLastLine="1"/>
      <protection locked="0"/>
    </xf>
    <xf numFmtId="179" fontId="3" fillId="0" borderId="0" xfId="2" applyNumberFormat="1" applyFont="1" applyFill="1" applyAlignment="1">
      <alignment horizontal="centerContinuous" vertical="center"/>
    </xf>
    <xf numFmtId="179" fontId="9" fillId="0" borderId="4" xfId="0" applyNumberFormat="1" applyFont="1" applyFill="1" applyBorder="1" applyAlignment="1" applyProtection="1">
      <alignment horizontal="center" vertical="center" justifyLastLine="1"/>
      <protection locked="0"/>
    </xf>
    <xf numFmtId="179" fontId="10" fillId="0" borderId="4" xfId="0" applyNumberFormat="1" applyFont="1" applyFill="1" applyBorder="1" applyAlignment="1" applyProtection="1">
      <alignment vertical="center"/>
      <protection locked="0"/>
    </xf>
    <xf numFmtId="179" fontId="10" fillId="0" borderId="2" xfId="0" applyNumberFormat="1" applyFont="1" applyFill="1" applyBorder="1" applyAlignment="1" applyProtection="1">
      <alignment vertical="center"/>
      <protection locked="0"/>
    </xf>
    <xf numFmtId="179" fontId="10" fillId="0" borderId="3" xfId="0" applyNumberFormat="1" applyFont="1" applyFill="1" applyBorder="1" applyAlignment="1" applyProtection="1">
      <alignment vertical="center"/>
      <protection locked="0"/>
    </xf>
    <xf numFmtId="176" fontId="10" fillId="0" borderId="4" xfId="0" applyNumberFormat="1" applyFont="1" applyFill="1" applyBorder="1" applyAlignment="1" applyProtection="1">
      <alignment vertical="center"/>
      <protection locked="0"/>
    </xf>
    <xf numFmtId="177" fontId="10" fillId="0" borderId="3" xfId="0" applyNumberFormat="1" applyFont="1" applyFill="1" applyBorder="1" applyAlignment="1" applyProtection="1">
      <alignment vertical="center"/>
      <protection locked="0"/>
    </xf>
    <xf numFmtId="177" fontId="10" fillId="0" borderId="4" xfId="2" applyNumberFormat="1" applyFont="1" applyFill="1" applyBorder="1" applyAlignment="1">
      <alignment vertical="center"/>
    </xf>
    <xf numFmtId="179" fontId="3" fillId="0" borderId="7" xfId="2" applyNumberFormat="1" applyFont="1" applyFill="1" applyBorder="1" applyAlignment="1">
      <alignment vertical="center"/>
    </xf>
    <xf numFmtId="179" fontId="19" fillId="0" borderId="0" xfId="2" applyNumberFormat="1" applyFont="1" applyFill="1" applyAlignment="1">
      <alignment horizontal="center" vertical="center"/>
    </xf>
    <xf numFmtId="176" fontId="10" fillId="0" borderId="9" xfId="2" applyNumberFormat="1" applyFont="1" applyFill="1" applyBorder="1" applyAlignment="1">
      <alignment vertical="center"/>
    </xf>
    <xf numFmtId="179" fontId="6" fillId="0" borderId="9" xfId="2" applyNumberFormat="1" applyFont="1" applyFill="1" applyBorder="1" applyAlignment="1">
      <alignment horizontal="distributed" vertical="center" justifyLastLine="1"/>
    </xf>
    <xf numFmtId="179" fontId="3" fillId="0" borderId="0" xfId="3" applyNumberFormat="1" applyFont="1" applyFill="1" applyAlignment="1">
      <alignment horizontal="distributed" vertical="center" justifyLastLine="1"/>
    </xf>
    <xf numFmtId="179" fontId="24" fillId="0" borderId="0" xfId="3" applyNumberFormat="1" applyFont="1" applyFill="1" applyAlignment="1">
      <alignment vertical="center"/>
    </xf>
    <xf numFmtId="179" fontId="9" fillId="0" borderId="0" xfId="3" applyNumberFormat="1" applyFont="1" applyFill="1" applyBorder="1" applyAlignment="1">
      <alignment horizontal="right" vertical="center"/>
    </xf>
    <xf numFmtId="49" fontId="25" fillId="0" borderId="0" xfId="3" quotePrefix="1" applyNumberFormat="1" applyFont="1" applyFill="1" applyAlignment="1">
      <alignment horizontal="right" vertical="center"/>
    </xf>
    <xf numFmtId="49" fontId="19" fillId="0" borderId="0" xfId="3" applyNumberFormat="1" applyFont="1" applyFill="1" applyAlignment="1">
      <alignment horizontal="left" vertical="center"/>
    </xf>
    <xf numFmtId="49" fontId="3" fillId="0" borderId="0" xfId="3" applyNumberFormat="1" applyFont="1" applyFill="1" applyAlignment="1">
      <alignment horizontal="center" vertical="center"/>
    </xf>
    <xf numFmtId="49" fontId="9" fillId="0" borderId="2" xfId="3" applyNumberFormat="1" applyFont="1" applyFill="1" applyBorder="1" applyAlignment="1">
      <alignment horizontal="center" vertical="center"/>
    </xf>
    <xf numFmtId="49" fontId="10" fillId="0" borderId="3" xfId="3" applyNumberFormat="1" applyFont="1" applyFill="1" applyBorder="1" applyAlignment="1">
      <alignment horizontal="left" vertical="center"/>
    </xf>
    <xf numFmtId="49" fontId="8" fillId="0" borderId="0" xfId="3" applyNumberFormat="1" applyFont="1" applyFill="1" applyAlignment="1">
      <alignment horizontal="left" vertical="center"/>
    </xf>
    <xf numFmtId="49" fontId="3" fillId="0" borderId="30" xfId="3" applyNumberFormat="1" applyFont="1" applyFill="1" applyBorder="1" applyAlignment="1">
      <alignment horizontal="center" vertical="center"/>
    </xf>
    <xf numFmtId="49" fontId="3" fillId="0" borderId="18" xfId="3" applyNumberFormat="1" applyFont="1" applyFill="1" applyBorder="1" applyAlignment="1">
      <alignment horizontal="center" vertical="center"/>
    </xf>
    <xf numFmtId="49" fontId="3" fillId="0" borderId="34" xfId="3" applyNumberFormat="1" applyFont="1" applyFill="1" applyBorder="1" applyAlignment="1">
      <alignment horizontal="center" vertical="center"/>
    </xf>
    <xf numFmtId="179" fontId="3" fillId="0" borderId="0" xfId="0" applyNumberFormat="1" applyFont="1" applyFill="1" applyBorder="1" applyAlignment="1">
      <alignment horizontal="center" vertical="center"/>
    </xf>
    <xf numFmtId="179" fontId="3" fillId="0" borderId="34" xfId="0" applyNumberFormat="1" applyFont="1" applyFill="1" applyBorder="1" applyAlignment="1">
      <alignment horizontal="center" vertical="center"/>
    </xf>
    <xf numFmtId="179" fontId="3" fillId="0" borderId="4" xfId="0" applyNumberFormat="1" applyFont="1" applyFill="1" applyBorder="1" applyAlignment="1">
      <alignment horizontal="center" vertical="center"/>
    </xf>
    <xf numFmtId="49" fontId="3" fillId="0" borderId="33" xfId="3" applyNumberFormat="1" applyFont="1" applyFill="1" applyBorder="1" applyAlignment="1">
      <alignment horizontal="distributed" vertical="center" shrinkToFit="1"/>
    </xf>
    <xf numFmtId="49" fontId="25" fillId="0" borderId="7" xfId="3" applyNumberFormat="1" applyFont="1" applyFill="1" applyBorder="1" applyAlignment="1">
      <alignment vertical="center" justifyLastLine="1"/>
    </xf>
    <xf numFmtId="49" fontId="10" fillId="0" borderId="35" xfId="0" applyNumberFormat="1" applyFont="1" applyFill="1" applyBorder="1" applyAlignment="1">
      <alignment horizontal="right" vertical="center"/>
    </xf>
    <xf numFmtId="49" fontId="8" fillId="0" borderId="36" xfId="2" applyNumberFormat="1" applyFont="1" applyFill="1" applyBorder="1" applyAlignment="1">
      <alignment horizontal="right" vertical="center"/>
    </xf>
    <xf numFmtId="49" fontId="3" fillId="0" borderId="41" xfId="3" applyNumberFormat="1" applyFont="1" applyFill="1" applyBorder="1" applyAlignment="1">
      <alignment horizontal="right" vertical="center"/>
    </xf>
    <xf numFmtId="49" fontId="3" fillId="0" borderId="41" xfId="3" applyNumberFormat="1" applyFont="1" applyFill="1" applyBorder="1" applyAlignment="1">
      <alignment horizontal="right" vertical="center" shrinkToFit="1"/>
    </xf>
    <xf numFmtId="49" fontId="3" fillId="0" borderId="39" xfId="3" applyNumberFormat="1" applyFont="1" applyFill="1" applyBorder="1" applyAlignment="1">
      <alignment horizontal="distributed" vertical="center"/>
    </xf>
    <xf numFmtId="49" fontId="3" fillId="0" borderId="36" xfId="3" applyNumberFormat="1" applyFont="1" applyFill="1" applyBorder="1" applyAlignment="1">
      <alignment horizontal="distributed" vertical="center"/>
    </xf>
    <xf numFmtId="49" fontId="3" fillId="0" borderId="36" xfId="3" applyNumberFormat="1" applyFont="1" applyFill="1" applyBorder="1" applyAlignment="1">
      <alignment horizontal="right" vertical="center"/>
    </xf>
    <xf numFmtId="49" fontId="3" fillId="0" borderId="31" xfId="3" applyNumberFormat="1" applyFont="1" applyFill="1" applyBorder="1" applyAlignment="1">
      <alignment horizontal="right" vertical="center"/>
    </xf>
    <xf numFmtId="179" fontId="3" fillId="0" borderId="31" xfId="0" applyNumberFormat="1" applyFont="1" applyFill="1" applyBorder="1" applyAlignment="1">
      <alignment horizontal="right" vertical="center"/>
    </xf>
    <xf numFmtId="49" fontId="5" fillId="0" borderId="47" xfId="0" applyNumberFormat="1" applyFont="1" applyFill="1" applyBorder="1" applyAlignment="1" applyProtection="1">
      <alignment vertical="center"/>
      <protection locked="0"/>
    </xf>
    <xf numFmtId="49" fontId="3" fillId="0" borderId="40" xfId="0" applyNumberFormat="1" applyFont="1" applyFill="1" applyBorder="1" applyAlignment="1" applyProtection="1">
      <alignment horizontal="right" vertical="center"/>
      <protection locked="0"/>
    </xf>
    <xf numFmtId="177" fontId="10" fillId="0" borderId="9" xfId="0" applyNumberFormat="1" applyFont="1" applyFill="1" applyBorder="1" applyAlignment="1" applyProtection="1">
      <alignment vertical="center"/>
      <protection locked="0"/>
    </xf>
    <xf numFmtId="179" fontId="8" fillId="0" borderId="0" xfId="3" applyNumberFormat="1" applyFont="1" applyFill="1" applyBorder="1" applyAlignment="1">
      <alignment horizontal="center" vertical="center"/>
    </xf>
    <xf numFmtId="177" fontId="10" fillId="0" borderId="4" xfId="0" applyNumberFormat="1" applyFont="1" applyFill="1" applyBorder="1" applyAlignment="1" applyProtection="1">
      <alignment vertical="center"/>
      <protection locked="0"/>
    </xf>
    <xf numFmtId="179" fontId="25" fillId="0" borderId="0" xfId="2" applyNumberFormat="1" applyFont="1" applyFill="1" applyBorder="1" applyAlignment="1">
      <alignment horizontal="center" vertical="center"/>
    </xf>
    <xf numFmtId="179" fontId="25" fillId="0" borderId="9" xfId="3" applyNumberFormat="1" applyFont="1" applyFill="1" applyBorder="1" applyAlignment="1">
      <alignment horizontal="distributed" vertical="center" justifyLastLine="1"/>
    </xf>
    <xf numFmtId="179" fontId="3" fillId="0" borderId="0" xfId="3" applyNumberFormat="1" applyFont="1" applyFill="1" applyBorder="1" applyAlignment="1">
      <alignment horizontal="distributed" vertical="center" justifyLastLine="1"/>
    </xf>
    <xf numFmtId="49" fontId="8" fillId="0" borderId="0" xfId="4" applyNumberFormat="1" applyFont="1" applyFill="1" applyBorder="1" applyAlignment="1">
      <alignment vertical="center"/>
    </xf>
    <xf numFmtId="49" fontId="28" fillId="0" borderId="0" xfId="0" applyNumberFormat="1" applyFont="1" applyFill="1" applyAlignment="1" applyProtection="1">
      <alignment vertical="center"/>
      <protection locked="0"/>
    </xf>
    <xf numFmtId="49" fontId="9" fillId="0" borderId="0" xfId="4" applyNumberFormat="1" applyFont="1" applyFill="1" applyBorder="1" applyAlignment="1">
      <alignment vertical="center"/>
    </xf>
    <xf numFmtId="49" fontId="3" fillId="0" borderId="49" xfId="4" applyNumberFormat="1" applyFont="1" applyFill="1" applyBorder="1" applyAlignment="1">
      <alignment horizontal="center" vertical="center"/>
    </xf>
    <xf numFmtId="49" fontId="3" fillId="0" borderId="30" xfId="4" applyNumberFormat="1" applyFont="1" applyFill="1" applyBorder="1" applyAlignment="1">
      <alignment vertical="center"/>
    </xf>
    <xf numFmtId="49" fontId="3" fillId="0" borderId="18" xfId="4" applyNumberFormat="1" applyFont="1" applyFill="1" applyBorder="1" applyAlignment="1">
      <alignment vertical="center"/>
    </xf>
    <xf numFmtId="49" fontId="3" fillId="0" borderId="44" xfId="4" applyNumberFormat="1" applyFont="1" applyFill="1" applyBorder="1" applyAlignment="1">
      <alignment horizontal="center" vertical="center"/>
    </xf>
    <xf numFmtId="49" fontId="3" fillId="0" borderId="50" xfId="4" applyNumberFormat="1" applyFont="1" applyFill="1" applyBorder="1" applyAlignment="1">
      <alignment horizontal="center" vertical="center"/>
    </xf>
    <xf numFmtId="49" fontId="3" fillId="0" borderId="3" xfId="4" applyNumberFormat="1" applyFont="1" applyFill="1" applyBorder="1" applyAlignment="1">
      <alignment horizontal="centerContinuous" vertical="center"/>
    </xf>
    <xf numFmtId="49" fontId="3" fillId="0" borderId="6" xfId="4" applyNumberFormat="1" applyFont="1" applyFill="1" applyBorder="1" applyAlignment="1">
      <alignment vertical="distributed" textRotation="255" justifyLastLine="1"/>
    </xf>
    <xf numFmtId="49" fontId="3" fillId="0" borderId="34" xfId="4" applyNumberFormat="1" applyFont="1" applyFill="1" applyBorder="1" applyAlignment="1">
      <alignment vertical="center"/>
    </xf>
    <xf numFmtId="49" fontId="3" fillId="0" borderId="16" xfId="4" applyNumberFormat="1" applyFont="1" applyFill="1" applyBorder="1" applyAlignment="1">
      <alignment vertical="center"/>
    </xf>
    <xf numFmtId="49" fontId="3" fillId="0" borderId="0" xfId="4" applyNumberFormat="1" applyFont="1" applyFill="1" applyAlignment="1" applyProtection="1">
      <alignment horizontal="center" vertical="center"/>
      <protection locked="0"/>
    </xf>
    <xf numFmtId="49" fontId="3" fillId="0" borderId="26" xfId="4" applyNumberFormat="1" applyFont="1" applyFill="1" applyBorder="1" applyAlignment="1">
      <alignment horizontal="center" vertical="center"/>
    </xf>
    <xf numFmtId="49" fontId="3" fillId="0" borderId="34" xfId="4" applyNumberFormat="1" applyFont="1" applyFill="1" applyBorder="1" applyAlignment="1">
      <alignment horizontal="centerContinuous" vertical="center"/>
    </xf>
    <xf numFmtId="49" fontId="3" fillId="0" borderId="29" xfId="4" applyNumberFormat="1" applyFont="1" applyFill="1" applyBorder="1" applyAlignment="1">
      <alignment horizontal="centerContinuous" vertical="center"/>
    </xf>
    <xf numFmtId="49" fontId="3" fillId="0" borderId="2" xfId="4" applyNumberFormat="1" applyFont="1" applyFill="1" applyBorder="1" applyAlignment="1">
      <alignment horizontal="centerContinuous" vertical="center"/>
    </xf>
    <xf numFmtId="49" fontId="3" fillId="0" borderId="4" xfId="4" applyNumberFormat="1" applyFont="1" applyFill="1" applyBorder="1" applyAlignment="1">
      <alignment horizontal="centerContinuous" vertical="center"/>
    </xf>
    <xf numFmtId="49" fontId="10" fillId="0" borderId="11" xfId="4" applyNumberFormat="1" applyFont="1" applyFill="1" applyBorder="1" applyAlignment="1">
      <alignment horizontal="right" vertical="center"/>
    </xf>
    <xf numFmtId="49" fontId="6" fillId="0" borderId="0" xfId="4" applyNumberFormat="1" applyFont="1" applyFill="1" applyBorder="1" applyAlignment="1" applyProtection="1">
      <alignment horizontal="distributed" vertical="center" justifyLastLine="1"/>
      <protection locked="0"/>
    </xf>
    <xf numFmtId="49" fontId="3" fillId="0" borderId="35" xfId="4" applyNumberFormat="1" applyFont="1" applyFill="1" applyBorder="1" applyAlignment="1">
      <alignment horizontal="right" vertical="center"/>
    </xf>
    <xf numFmtId="49" fontId="3" fillId="0" borderId="31" xfId="0" applyNumberFormat="1" applyFont="1" applyFill="1" applyBorder="1" applyAlignment="1" applyProtection="1">
      <alignment horizontal="right" vertical="center"/>
      <protection locked="0"/>
    </xf>
    <xf numFmtId="179" fontId="9" fillId="0" borderId="9" xfId="4" applyNumberFormat="1" applyFont="1" applyFill="1" applyBorder="1" applyAlignment="1">
      <alignment vertical="center"/>
    </xf>
    <xf numFmtId="179" fontId="8" fillId="0" borderId="0" xfId="4" applyNumberFormat="1" applyFont="1" applyFill="1" applyAlignment="1">
      <alignment horizontal="centerContinuous" vertical="center"/>
    </xf>
    <xf numFmtId="179" fontId="9" fillId="0" borderId="4" xfId="4" applyNumberFormat="1" applyFont="1" applyFill="1" applyBorder="1" applyAlignment="1">
      <alignment vertical="center"/>
    </xf>
    <xf numFmtId="179" fontId="3" fillId="0" borderId="11" xfId="4" applyNumberFormat="1" applyFont="1" applyFill="1" applyBorder="1" applyAlignment="1" applyProtection="1">
      <alignment vertical="center"/>
      <protection locked="0"/>
    </xf>
    <xf numFmtId="179" fontId="29" fillId="0" borderId="9" xfId="3" applyNumberFormat="1" applyFont="1" applyFill="1" applyBorder="1" applyAlignment="1">
      <alignment horizontal="distributed" vertical="center" justifyLastLine="1"/>
    </xf>
    <xf numFmtId="49" fontId="3" fillId="0" borderId="4" xfId="4" quotePrefix="1" applyNumberFormat="1" applyFont="1" applyFill="1" applyBorder="1" applyAlignment="1">
      <alignment vertical="center"/>
    </xf>
    <xf numFmtId="49" fontId="3" fillId="0" borderId="7" xfId="4" quotePrefix="1" applyNumberFormat="1" applyFont="1" applyFill="1" applyBorder="1" applyAlignment="1">
      <alignment vertical="center"/>
    </xf>
    <xf numFmtId="49" fontId="3" fillId="0" borderId="51" xfId="4" applyNumberFormat="1" applyFont="1" applyFill="1" applyBorder="1" applyAlignment="1">
      <alignment vertical="center"/>
    </xf>
    <xf numFmtId="49" fontId="9" fillId="0" borderId="1" xfId="4" applyNumberFormat="1" applyFont="1" applyFill="1" applyBorder="1" applyAlignment="1">
      <alignment horizontal="right" vertical="center"/>
    </xf>
    <xf numFmtId="178" fontId="3" fillId="0" borderId="35" xfId="0" applyNumberFormat="1" applyFont="1" applyFill="1" applyBorder="1" applyAlignment="1" applyProtection="1">
      <alignment horizontal="distributed" vertical="center"/>
    </xf>
    <xf numFmtId="178" fontId="3" fillId="0" borderId="35" xfId="0" applyNumberFormat="1" applyFont="1" applyFill="1" applyBorder="1" applyAlignment="1">
      <alignment horizontal="distributed" vertical="center"/>
    </xf>
    <xf numFmtId="178" fontId="3" fillId="0" borderId="31" xfId="0" applyNumberFormat="1" applyFont="1" applyFill="1" applyBorder="1" applyAlignment="1">
      <alignment horizontal="distributed" vertical="center"/>
    </xf>
    <xf numFmtId="178" fontId="3" fillId="0" borderId="1" xfId="0" applyNumberFormat="1" applyFont="1" applyFill="1" applyBorder="1" applyAlignment="1" applyProtection="1">
      <alignment horizontal="distributed" vertical="center"/>
    </xf>
    <xf numFmtId="179" fontId="9" fillId="0" borderId="5" xfId="4" applyNumberFormat="1" applyFont="1" applyFill="1" applyBorder="1" applyAlignment="1" applyProtection="1">
      <alignment vertical="center"/>
    </xf>
    <xf numFmtId="179" fontId="9" fillId="0" borderId="9" xfId="4" applyNumberFormat="1" applyFont="1" applyFill="1" applyBorder="1" applyAlignment="1" applyProtection="1">
      <alignment vertical="center"/>
    </xf>
    <xf numFmtId="179" fontId="10" fillId="0" borderId="0" xfId="5" applyNumberFormat="1" applyFont="1" applyFill="1" applyBorder="1" applyAlignment="1">
      <alignment horizontal="center" vertical="center" shrinkToFit="1"/>
    </xf>
    <xf numFmtId="179" fontId="20" fillId="0" borderId="0" xfId="0" applyNumberFormat="1" applyFont="1" applyFill="1" applyAlignment="1" applyProtection="1">
      <alignment vertical="center"/>
      <protection locked="0"/>
    </xf>
    <xf numFmtId="179" fontId="9" fillId="0" borderId="10" xfId="5" applyNumberFormat="1" applyFont="1" applyFill="1" applyBorder="1" applyAlignment="1">
      <alignment vertical="center"/>
    </xf>
    <xf numFmtId="179" fontId="10" fillId="0" borderId="0" xfId="5" applyNumberFormat="1" applyFont="1" applyFill="1" applyAlignment="1">
      <alignment horizontal="center" vertical="center"/>
    </xf>
    <xf numFmtId="179" fontId="9" fillId="0" borderId="36" xfId="5" applyNumberFormat="1" applyFont="1" applyFill="1" applyBorder="1" applyAlignment="1">
      <alignment horizontal="right" vertical="center"/>
    </xf>
    <xf numFmtId="179" fontId="10" fillId="0" borderId="9" xfId="5" applyNumberFormat="1" applyFont="1" applyFill="1" applyBorder="1" applyAlignment="1">
      <alignment horizontal="distributed" vertical="center"/>
    </xf>
    <xf numFmtId="179" fontId="10" fillId="0" borderId="9" xfId="0" applyNumberFormat="1" applyFont="1" applyFill="1" applyBorder="1" applyAlignment="1" applyProtection="1">
      <alignment vertical="center"/>
    </xf>
    <xf numFmtId="179" fontId="10" fillId="0" borderId="5" xfId="5" applyNumberFormat="1" applyFont="1" applyFill="1" applyBorder="1" applyAlignment="1">
      <alignment horizontal="center" vertical="center"/>
    </xf>
    <xf numFmtId="179" fontId="10" fillId="0" borderId="8" xfId="5" applyNumberFormat="1" applyFont="1" applyFill="1" applyBorder="1" applyAlignment="1">
      <alignment horizontal="center" vertical="center"/>
    </xf>
    <xf numFmtId="179" fontId="9" fillId="0" borderId="0" xfId="6" applyNumberFormat="1" applyFont="1" applyFill="1" applyAlignment="1" applyProtection="1">
      <alignment vertical="center"/>
    </xf>
    <xf numFmtId="179" fontId="3" fillId="0" borderId="0" xfId="6" applyNumberFormat="1" applyFont="1" applyFill="1" applyAlignment="1" applyProtection="1">
      <alignment horizontal="center" vertical="center"/>
    </xf>
    <xf numFmtId="179" fontId="9" fillId="0" borderId="0" xfId="6" applyNumberFormat="1" applyFont="1" applyFill="1" applyAlignment="1" applyProtection="1">
      <alignment horizontal="right" vertical="center"/>
    </xf>
    <xf numFmtId="179" fontId="6" fillId="0" borderId="0" xfId="0" quotePrefix="1" applyNumberFormat="1" applyFont="1" applyFill="1" applyAlignment="1" applyProtection="1">
      <alignment horizontal="right" vertical="center"/>
    </xf>
    <xf numFmtId="179" fontId="7" fillId="0" borderId="0" xfId="0" applyNumberFormat="1" applyFont="1" applyFill="1" applyAlignment="1" applyProtection="1">
      <alignment vertical="center"/>
    </xf>
    <xf numFmtId="179" fontId="8" fillId="0" borderId="0" xfId="6" applyNumberFormat="1" applyFont="1" applyFill="1" applyBorder="1" applyAlignment="1" applyProtection="1">
      <alignment vertical="center"/>
    </xf>
    <xf numFmtId="179" fontId="10" fillId="0" borderId="0" xfId="6" applyNumberFormat="1" applyFont="1" applyFill="1" applyAlignment="1" applyProtection="1">
      <alignment vertical="center"/>
    </xf>
    <xf numFmtId="179" fontId="9" fillId="0" borderId="2" xfId="6" applyNumberFormat="1" applyFont="1" applyFill="1" applyBorder="1" applyAlignment="1" applyProtection="1">
      <alignment vertical="center"/>
    </xf>
    <xf numFmtId="179" fontId="10" fillId="0" borderId="3" xfId="6" applyNumberFormat="1" applyFont="1" applyFill="1" applyBorder="1" applyAlignment="1" applyProtection="1">
      <alignment vertical="center"/>
    </xf>
    <xf numFmtId="179" fontId="10" fillId="0" borderId="5" xfId="6" applyNumberFormat="1" applyFont="1" applyFill="1" applyBorder="1" applyAlignment="1" applyProtection="1">
      <alignment horizontal="center" vertical="center"/>
    </xf>
    <xf numFmtId="179" fontId="10" fillId="0" borderId="6" xfId="6" applyNumberFormat="1" applyFont="1" applyFill="1" applyBorder="1" applyAlignment="1" applyProtection="1">
      <alignment vertical="center"/>
    </xf>
    <xf numFmtId="179" fontId="10" fillId="0" borderId="6" xfId="6" applyNumberFormat="1" applyFont="1" applyFill="1" applyBorder="1" applyAlignment="1" applyProtection="1">
      <alignment horizontal="center" vertical="center"/>
    </xf>
    <xf numFmtId="179" fontId="10" fillId="0" borderId="8" xfId="6" applyNumberFormat="1" applyFont="1" applyFill="1" applyBorder="1" applyAlignment="1" applyProtection="1">
      <alignment horizontal="center" vertical="center"/>
    </xf>
    <xf numFmtId="179" fontId="10" fillId="0" borderId="6" xfId="6" applyNumberFormat="1" applyFont="1" applyFill="1" applyBorder="1" applyAlignment="1" applyProtection="1">
      <alignment horizontal="center" vertical="top" textRotation="255"/>
    </xf>
    <xf numFmtId="179" fontId="20" fillId="0" borderId="0" xfId="0" applyNumberFormat="1" applyFont="1" applyFill="1" applyAlignment="1" applyProtection="1">
      <alignment vertical="center"/>
    </xf>
    <xf numFmtId="179" fontId="10" fillId="0" borderId="0" xfId="6" applyNumberFormat="1" applyFont="1" applyFill="1" applyBorder="1" applyAlignment="1" applyProtection="1">
      <alignment vertical="center"/>
    </xf>
    <xf numFmtId="179" fontId="9" fillId="0" borderId="11" xfId="6" applyNumberFormat="1" applyFont="1" applyFill="1" applyBorder="1" applyAlignment="1" applyProtection="1">
      <alignment vertical="center"/>
    </xf>
    <xf numFmtId="179" fontId="9" fillId="0" borderId="10" xfId="6" applyNumberFormat="1" applyFont="1" applyFill="1" applyBorder="1" applyAlignment="1" applyProtection="1">
      <alignment vertical="center"/>
    </xf>
    <xf numFmtId="179" fontId="10" fillId="0" borderId="35" xfId="6" applyNumberFormat="1" applyFont="1" applyFill="1" applyBorder="1" applyAlignment="1" applyProtection="1">
      <alignment horizontal="right" vertical="center"/>
    </xf>
    <xf numFmtId="179" fontId="9" fillId="0" borderId="10" xfId="6" applyNumberFormat="1" applyFont="1" applyFill="1" applyBorder="1" applyAlignment="1" applyProtection="1">
      <alignment horizontal="right" vertical="center"/>
    </xf>
    <xf numFmtId="179" fontId="10" fillId="0" borderId="11" xfId="6" applyNumberFormat="1" applyFont="1" applyFill="1" applyBorder="1" applyAlignment="1" applyProtection="1">
      <alignment horizontal="center" vertical="center"/>
    </xf>
    <xf numFmtId="179" fontId="9" fillId="0" borderId="36" xfId="6" applyNumberFormat="1" applyFont="1" applyFill="1" applyBorder="1" applyAlignment="1" applyProtection="1">
      <alignment horizontal="right" vertical="center"/>
    </xf>
    <xf numFmtId="179" fontId="10" fillId="0" borderId="31" xfId="6" applyNumberFormat="1" applyFont="1" applyFill="1" applyBorder="1" applyAlignment="1" applyProtection="1">
      <alignment horizontal="center" vertical="center"/>
    </xf>
    <xf numFmtId="179" fontId="10" fillId="0" borderId="35" xfId="6" applyNumberFormat="1" applyFont="1" applyFill="1" applyBorder="1" applyAlignment="1" applyProtection="1">
      <alignment horizontal="center" vertical="center"/>
    </xf>
    <xf numFmtId="179" fontId="10" fillId="0" borderId="0" xfId="6" applyNumberFormat="1" applyFont="1" applyFill="1" applyBorder="1" applyAlignment="1" applyProtection="1">
      <alignment horizontal="center" vertical="center"/>
    </xf>
    <xf numFmtId="179" fontId="9" fillId="0" borderId="54" xfId="0" applyNumberFormat="1" applyFont="1" applyFill="1" applyBorder="1" applyAlignment="1" applyProtection="1">
      <alignment horizontal="center" vertical="center" justifyLastLine="1"/>
      <protection locked="0"/>
    </xf>
    <xf numFmtId="179" fontId="10" fillId="0" borderId="4" xfId="6" applyNumberFormat="1" applyFont="1" applyFill="1" applyBorder="1" applyAlignment="1" applyProtection="1">
      <alignment vertical="center"/>
    </xf>
    <xf numFmtId="179" fontId="10" fillId="0" borderId="0" xfId="6" applyNumberFormat="1" applyFont="1" applyFill="1" applyAlignment="1" applyProtection="1">
      <alignment horizontal="left" vertical="center"/>
    </xf>
    <xf numFmtId="179" fontId="9" fillId="0" borderId="0" xfId="7" applyNumberFormat="1" applyFont="1" applyFill="1" applyAlignment="1" applyProtection="1">
      <alignment vertical="center"/>
      <protection locked="0"/>
    </xf>
    <xf numFmtId="179" fontId="9" fillId="0" borderId="0" xfId="7" applyNumberFormat="1" applyFont="1" applyFill="1" applyAlignment="1" applyProtection="1">
      <alignment horizontal="center" vertical="center"/>
      <protection locked="0"/>
    </xf>
    <xf numFmtId="179" fontId="9" fillId="0" borderId="0" xfId="7" quotePrefix="1" applyNumberFormat="1" applyFont="1" applyFill="1" applyBorder="1" applyAlignment="1">
      <alignment horizontal="right" vertical="center"/>
    </xf>
    <xf numFmtId="49" fontId="6" fillId="0" borderId="0" xfId="7" quotePrefix="1" applyNumberFormat="1" applyFont="1" applyFill="1" applyAlignment="1">
      <alignment horizontal="right" vertical="center"/>
    </xf>
    <xf numFmtId="49" fontId="10" fillId="0" borderId="5" xfId="7" applyNumberFormat="1" applyFont="1" applyFill="1" applyBorder="1" applyAlignment="1">
      <alignment vertical="center"/>
    </xf>
    <xf numFmtId="49" fontId="10" fillId="0" borderId="5" xfId="7" applyNumberFormat="1" applyFont="1" applyFill="1" applyBorder="1" applyAlignment="1">
      <alignment horizontal="center" vertical="center"/>
    </xf>
    <xf numFmtId="49" fontId="10" fillId="0" borderId="6" xfId="7" applyNumberFormat="1" applyFont="1" applyFill="1" applyBorder="1" applyAlignment="1">
      <alignment horizontal="center" vertical="top" textRotation="180"/>
    </xf>
    <xf numFmtId="49" fontId="10" fillId="0" borderId="6" xfId="7" applyNumberFormat="1" applyFont="1" applyFill="1" applyBorder="1" applyAlignment="1">
      <alignment vertical="center"/>
    </xf>
    <xf numFmtId="49" fontId="10" fillId="0" borderId="8" xfId="7" applyNumberFormat="1" applyFont="1" applyFill="1" applyBorder="1" applyAlignment="1">
      <alignment vertical="center"/>
    </xf>
    <xf numFmtId="49" fontId="15" fillId="0" borderId="5" xfId="7" quotePrefix="1" applyNumberFormat="1" applyFont="1" applyFill="1" applyBorder="1" applyAlignment="1">
      <alignment vertical="center"/>
    </xf>
    <xf numFmtId="49" fontId="15" fillId="0" borderId="6" xfId="7" applyNumberFormat="1" applyFont="1" applyFill="1" applyBorder="1" applyAlignment="1">
      <alignment vertical="center"/>
    </xf>
    <xf numFmtId="49" fontId="15" fillId="0" borderId="8" xfId="7" applyNumberFormat="1" applyFont="1" applyFill="1" applyBorder="1" applyAlignment="1">
      <alignment vertical="center"/>
    </xf>
    <xf numFmtId="49" fontId="15" fillId="0" borderId="0" xfId="7" applyNumberFormat="1" applyFont="1" applyFill="1" applyBorder="1" applyAlignment="1">
      <alignment vertical="center"/>
    </xf>
    <xf numFmtId="49" fontId="5" fillId="0" borderId="0" xfId="0" applyNumberFormat="1" applyFont="1" applyFill="1" applyAlignment="1" applyProtection="1">
      <alignment vertical="center"/>
      <protection locked="0"/>
    </xf>
    <xf numFmtId="49" fontId="10" fillId="0" borderId="30" xfId="7" applyNumberFormat="1" applyFont="1" applyFill="1" applyBorder="1" applyAlignment="1">
      <alignment vertical="center"/>
    </xf>
    <xf numFmtId="49" fontId="10" fillId="0" borderId="18" xfId="7" applyNumberFormat="1" applyFont="1" applyFill="1" applyBorder="1" applyAlignment="1">
      <alignment vertical="center"/>
    </xf>
    <xf numFmtId="49" fontId="10" fillId="0" borderId="34" xfId="7" applyNumberFormat="1" applyFont="1" applyFill="1" applyBorder="1" applyAlignment="1">
      <alignment vertical="center"/>
    </xf>
    <xf numFmtId="49" fontId="10" fillId="0" borderId="11" xfId="7" applyNumberFormat="1" applyFont="1" applyFill="1" applyBorder="1" applyAlignment="1">
      <alignment vertical="center"/>
    </xf>
    <xf numFmtId="49" fontId="10" fillId="0" borderId="10" xfId="7" applyNumberFormat="1" applyFont="1" applyFill="1" applyBorder="1" applyAlignment="1">
      <alignment vertical="center"/>
    </xf>
    <xf numFmtId="49" fontId="10" fillId="0" borderId="4" xfId="7" applyNumberFormat="1" applyFont="1" applyFill="1" applyBorder="1" applyAlignment="1">
      <alignment vertical="center"/>
    </xf>
    <xf numFmtId="179" fontId="10" fillId="0" borderId="30" xfId="7" applyNumberFormat="1" applyFont="1" applyFill="1" applyBorder="1" applyAlignment="1">
      <alignment horizontal="distributed" vertical="center"/>
    </xf>
    <xf numFmtId="179" fontId="10" fillId="0" borderId="26" xfId="7" applyNumberFormat="1" applyFont="1" applyFill="1" applyBorder="1" applyAlignment="1">
      <alignment horizontal="center" vertical="center"/>
    </xf>
    <xf numFmtId="179" fontId="10" fillId="0" borderId="20" xfId="7" applyNumberFormat="1" applyFont="1" applyFill="1" applyBorder="1" applyAlignment="1">
      <alignment horizontal="distributed" vertical="center"/>
    </xf>
    <xf numFmtId="179" fontId="10" fillId="0" borderId="24" xfId="7" applyNumberFormat="1" applyFont="1" applyFill="1" applyBorder="1" applyAlignment="1">
      <alignment horizontal="distributed" vertical="center"/>
    </xf>
    <xf numFmtId="179" fontId="10" fillId="0" borderId="27" xfId="7" applyNumberFormat="1" applyFont="1" applyFill="1" applyBorder="1" applyAlignment="1">
      <alignment horizontal="distributed" vertical="center"/>
    </xf>
    <xf numFmtId="49" fontId="10" fillId="0" borderId="31" xfId="6" applyNumberFormat="1" applyFont="1" applyFill="1" applyBorder="1" applyAlignment="1" applyProtection="1">
      <alignment horizontal="right" vertical="center"/>
    </xf>
    <xf numFmtId="49" fontId="9" fillId="0" borderId="36" xfId="6" applyNumberFormat="1" applyFont="1" applyFill="1" applyBorder="1" applyAlignment="1" applyProtection="1">
      <alignment horizontal="right" vertical="center"/>
    </xf>
    <xf numFmtId="49" fontId="10" fillId="0" borderId="34" xfId="7" applyNumberFormat="1" applyFont="1" applyFill="1" applyBorder="1" applyAlignment="1">
      <alignment horizontal="center" vertical="center"/>
    </xf>
    <xf numFmtId="49" fontId="10" fillId="0" borderId="58" xfId="7" applyNumberFormat="1" applyFont="1" applyFill="1" applyBorder="1" applyAlignment="1">
      <alignment horizontal="distributed" vertical="center" justifyLastLine="1"/>
    </xf>
    <xf numFmtId="49" fontId="10" fillId="0" borderId="59" xfId="7" applyNumberFormat="1" applyFont="1" applyFill="1" applyBorder="1" applyAlignment="1">
      <alignment horizontal="distributed" vertical="center" justifyLastLine="1"/>
    </xf>
    <xf numFmtId="49" fontId="10" fillId="0" borderId="40" xfId="7" applyNumberFormat="1" applyFont="1" applyFill="1" applyBorder="1" applyAlignment="1">
      <alignment vertical="center"/>
    </xf>
    <xf numFmtId="49" fontId="10" fillId="0" borderId="31" xfId="7" applyNumberFormat="1" applyFont="1" applyFill="1" applyBorder="1" applyAlignment="1">
      <alignment horizontal="center" vertical="center"/>
    </xf>
    <xf numFmtId="49" fontId="5" fillId="0" borderId="11" xfId="0" applyNumberFormat="1" applyFont="1" applyFill="1" applyBorder="1" applyAlignment="1" applyProtection="1">
      <alignment horizontal="center" vertical="center"/>
      <protection locked="0"/>
    </xf>
    <xf numFmtId="179" fontId="10" fillId="0" borderId="11" xfId="7" applyNumberFormat="1" applyFont="1" applyFill="1" applyBorder="1" applyAlignment="1">
      <alignment horizontal="center" vertical="center"/>
    </xf>
    <xf numFmtId="179" fontId="10" fillId="0" borderId="29" xfId="7" applyNumberFormat="1" applyFont="1" applyFill="1" applyBorder="1" applyAlignment="1">
      <alignment horizontal="center" vertical="center"/>
    </xf>
    <xf numFmtId="179" fontId="3" fillId="0" borderId="26" xfId="7" applyNumberFormat="1" applyFont="1" applyFill="1" applyBorder="1" applyAlignment="1">
      <alignment horizontal="center" vertical="center"/>
    </xf>
    <xf numFmtId="179" fontId="15" fillId="0" borderId="24" xfId="7" applyNumberFormat="1" applyFont="1" applyFill="1" applyBorder="1" applyAlignment="1">
      <alignment horizontal="center" vertical="center"/>
    </xf>
    <xf numFmtId="179" fontId="5" fillId="0" borderId="34" xfId="0" applyNumberFormat="1" applyFont="1" applyFill="1" applyBorder="1" applyAlignment="1" applyProtection="1">
      <alignment horizontal="center" vertical="center"/>
      <protection locked="0"/>
    </xf>
    <xf numFmtId="179" fontId="5" fillId="0" borderId="11" xfId="0" applyNumberFormat="1" applyFont="1" applyFill="1" applyBorder="1" applyAlignment="1" applyProtection="1">
      <alignment horizontal="center" vertical="center"/>
      <protection locked="0"/>
    </xf>
    <xf numFmtId="179" fontId="10" fillId="0" borderId="24" xfId="7" applyNumberFormat="1" applyFont="1" applyFill="1" applyBorder="1" applyAlignment="1">
      <alignment horizontal="center" vertical="center"/>
    </xf>
    <xf numFmtId="180" fontId="10" fillId="0" borderId="9" xfId="7" applyNumberFormat="1" applyFont="1" applyFill="1" applyBorder="1" applyAlignment="1" applyProtection="1">
      <alignment vertical="center"/>
      <protection locked="0"/>
    </xf>
    <xf numFmtId="180" fontId="10" fillId="0" borderId="9" xfId="7" applyNumberFormat="1" applyFont="1" applyFill="1" applyBorder="1" applyAlignment="1">
      <alignment vertical="center"/>
    </xf>
    <xf numFmtId="177" fontId="10" fillId="0" borderId="8" xfId="7" applyNumberFormat="1" applyFont="1" applyFill="1" applyBorder="1" applyAlignment="1">
      <alignment vertical="center"/>
    </xf>
    <xf numFmtId="180" fontId="10" fillId="0" borderId="4" xfId="7" applyNumberFormat="1" applyFont="1" applyFill="1" applyBorder="1" applyAlignment="1" applyProtection="1">
      <alignment vertical="center"/>
      <protection locked="0"/>
    </xf>
    <xf numFmtId="179" fontId="10" fillId="0" borderId="0" xfId="8" applyNumberFormat="1" applyFont="1" applyFill="1" applyBorder="1" applyAlignment="1">
      <alignment horizontal="center" vertical="center" textRotation="180"/>
    </xf>
    <xf numFmtId="179" fontId="3" fillId="0" borderId="2" xfId="8" applyNumberFormat="1" applyFont="1" applyFill="1" applyBorder="1" applyAlignment="1">
      <alignment vertical="center"/>
    </xf>
    <xf numFmtId="179" fontId="3" fillId="0" borderId="10" xfId="8" applyNumberFormat="1" applyFont="1" applyFill="1" applyBorder="1" applyAlignment="1">
      <alignment vertical="center"/>
    </xf>
    <xf numFmtId="179" fontId="10" fillId="0" borderId="2" xfId="8" quotePrefix="1" applyNumberFormat="1" applyFont="1" applyFill="1" applyBorder="1" applyAlignment="1">
      <alignment vertical="center"/>
    </xf>
    <xf numFmtId="179" fontId="10" fillId="0" borderId="11" xfId="8" applyNumberFormat="1" applyFont="1" applyFill="1" applyBorder="1" applyAlignment="1">
      <alignment vertical="center"/>
    </xf>
    <xf numFmtId="179" fontId="10" fillId="0" borderId="38" xfId="8" applyNumberFormat="1" applyFont="1" applyFill="1" applyBorder="1" applyAlignment="1">
      <alignment horizontal="center" vertical="center"/>
    </xf>
    <xf numFmtId="179" fontId="8" fillId="0" borderId="0" xfId="8" applyNumberFormat="1" applyFont="1" applyFill="1" applyBorder="1" applyAlignment="1">
      <alignment horizontal="centerContinuous" vertical="center"/>
    </xf>
    <xf numFmtId="179" fontId="9" fillId="0" borderId="34" xfId="8" applyNumberFormat="1" applyFont="1" applyFill="1" applyBorder="1" applyAlignment="1">
      <alignment vertical="center"/>
    </xf>
    <xf numFmtId="179" fontId="9" fillId="0" borderId="29" xfId="8" applyNumberFormat="1" applyFont="1" applyFill="1" applyBorder="1" applyAlignment="1">
      <alignment vertical="center"/>
    </xf>
    <xf numFmtId="179" fontId="10" fillId="0" borderId="24" xfId="8" applyNumberFormat="1" applyFont="1" applyFill="1" applyBorder="1" applyAlignment="1">
      <alignment horizontal="centerContinuous" vertical="center"/>
    </xf>
    <xf numFmtId="179" fontId="10" fillId="0" borderId="29" xfId="8" applyNumberFormat="1" applyFont="1" applyFill="1" applyBorder="1" applyAlignment="1">
      <alignment vertical="center"/>
    </xf>
    <xf numFmtId="179" fontId="10" fillId="0" borderId="31" xfId="8" applyNumberFormat="1" applyFont="1" applyFill="1" applyBorder="1" applyAlignment="1">
      <alignment horizontal="right" vertical="center"/>
    </xf>
    <xf numFmtId="179" fontId="9" fillId="0" borderId="31" xfId="8" applyNumberFormat="1" applyFont="1" applyFill="1" applyBorder="1" applyAlignment="1">
      <alignment horizontal="right" vertical="center"/>
    </xf>
    <xf numFmtId="179" fontId="10" fillId="0" borderId="58" xfId="8" applyNumberFormat="1" applyFont="1" applyFill="1" applyBorder="1" applyAlignment="1">
      <alignment horizontal="distributed" vertical="center"/>
    </xf>
    <xf numFmtId="179" fontId="10" fillId="0" borderId="60" xfId="8" applyNumberFormat="1" applyFont="1" applyFill="1" applyBorder="1" applyAlignment="1">
      <alignment horizontal="distributed" vertical="center"/>
    </xf>
    <xf numFmtId="179" fontId="10" fillId="0" borderId="34" xfId="8" applyNumberFormat="1" applyFont="1" applyFill="1" applyBorder="1" applyAlignment="1">
      <alignment horizontal="centerContinuous" vertical="center"/>
    </xf>
    <xf numFmtId="179" fontId="10" fillId="0" borderId="39" xfId="8" applyNumberFormat="1" applyFont="1" applyFill="1" applyBorder="1" applyAlignment="1">
      <alignment horizontal="right" vertical="center"/>
    </xf>
    <xf numFmtId="179" fontId="10" fillId="0" borderId="40" xfId="8" applyNumberFormat="1" applyFont="1" applyFill="1" applyBorder="1" applyAlignment="1">
      <alignment horizontal="right" vertical="center"/>
    </xf>
    <xf numFmtId="179" fontId="10" fillId="0" borderId="35" xfId="8" applyNumberFormat="1" applyFont="1" applyFill="1" applyBorder="1" applyAlignment="1">
      <alignment vertical="center"/>
    </xf>
    <xf numFmtId="179" fontId="10" fillId="0" borderId="9" xfId="0" applyNumberFormat="1" applyFont="1" applyFill="1" applyBorder="1" applyAlignment="1">
      <alignment horizontal="center" vertical="center" justifyLastLine="1"/>
    </xf>
    <xf numFmtId="179" fontId="10" fillId="0" borderId="4" xfId="0" applyNumberFormat="1" applyFont="1" applyFill="1" applyBorder="1" applyAlignment="1">
      <alignment horizontal="center" vertical="center" justifyLastLine="1"/>
    </xf>
    <xf numFmtId="180" fontId="10" fillId="0" borderId="4" xfId="8" applyNumberFormat="1" applyFont="1" applyFill="1" applyBorder="1" applyAlignment="1">
      <alignment vertical="center"/>
    </xf>
    <xf numFmtId="179" fontId="8" fillId="0" borderId="0" xfId="8" applyNumberFormat="1" applyFont="1" applyFill="1" applyAlignment="1" applyProtection="1">
      <alignment vertical="center"/>
      <protection locked="0"/>
    </xf>
    <xf numFmtId="179" fontId="9" fillId="0" borderId="7" xfId="8" applyNumberFormat="1" applyFont="1" applyFill="1" applyBorder="1" applyAlignment="1">
      <alignment vertical="center"/>
    </xf>
    <xf numFmtId="179" fontId="3" fillId="0" borderId="0" xfId="9" applyNumberFormat="1" applyFont="1" applyFill="1" applyAlignment="1" applyProtection="1">
      <alignment vertical="center"/>
    </xf>
    <xf numFmtId="49" fontId="8" fillId="0" borderId="0" xfId="9" applyNumberFormat="1" applyFont="1" applyFill="1" applyBorder="1" applyAlignment="1" applyProtection="1">
      <alignment vertical="center"/>
    </xf>
    <xf numFmtId="49" fontId="3" fillId="0" borderId="0" xfId="9" applyNumberFormat="1" applyFont="1" applyFill="1" applyAlignment="1" applyProtection="1">
      <alignment vertical="center"/>
    </xf>
    <xf numFmtId="49" fontId="10" fillId="0" borderId="2" xfId="9" applyNumberFormat="1" applyFont="1" applyFill="1" applyBorder="1" applyAlignment="1" applyProtection="1">
      <alignment vertical="center"/>
    </xf>
    <xf numFmtId="49" fontId="10" fillId="0" borderId="7" xfId="9" applyNumberFormat="1" applyFont="1" applyFill="1" applyBorder="1" applyAlignment="1" applyProtection="1">
      <alignment vertical="center"/>
    </xf>
    <xf numFmtId="49" fontId="10" fillId="0" borderId="5" xfId="9" applyNumberFormat="1" applyFont="1" applyFill="1" applyBorder="1" applyAlignment="1" applyProtection="1">
      <alignment vertical="center"/>
    </xf>
    <xf numFmtId="49" fontId="10" fillId="0" borderId="6" xfId="9" applyNumberFormat="1" applyFont="1" applyFill="1" applyBorder="1" applyAlignment="1" applyProtection="1">
      <alignment vertical="center"/>
    </xf>
    <xf numFmtId="49" fontId="10" fillId="0" borderId="6" xfId="9" applyNumberFormat="1" applyFont="1" applyFill="1" applyBorder="1" applyAlignment="1" applyProtection="1">
      <alignment horizontal="center" vertical="center"/>
    </xf>
    <xf numFmtId="49" fontId="10" fillId="0" borderId="8" xfId="9" applyNumberFormat="1" applyFont="1" applyFill="1" applyBorder="1" applyAlignment="1" applyProtection="1">
      <alignment vertical="center"/>
    </xf>
    <xf numFmtId="3" fontId="17" fillId="2" borderId="8" xfId="0" applyNumberFormat="1" applyFont="1" applyFill="1" applyBorder="1" applyAlignment="1" applyProtection="1">
      <alignment vertical="distributed" textRotation="255"/>
      <protection locked="0"/>
    </xf>
    <xf numFmtId="49" fontId="10" fillId="0" borderId="7" xfId="9" applyNumberFormat="1" applyFont="1" applyFill="1" applyBorder="1" applyAlignment="1" applyProtection="1">
      <alignment horizontal="center" vertical="center"/>
    </xf>
    <xf numFmtId="49" fontId="10" fillId="0" borderId="3" xfId="9" applyNumberFormat="1" applyFont="1" applyFill="1" applyBorder="1" applyAlignment="1" applyProtection="1">
      <alignment horizontal="center" vertical="center"/>
    </xf>
    <xf numFmtId="49" fontId="10" fillId="0" borderId="30" xfId="9" applyNumberFormat="1" applyFont="1" applyFill="1" applyBorder="1" applyAlignment="1" applyProtection="1">
      <alignment horizontal="center" vertical="center"/>
    </xf>
    <xf numFmtId="49" fontId="3" fillId="0" borderId="0" xfId="9" applyNumberFormat="1" applyFont="1" applyFill="1" applyBorder="1" applyAlignment="1" applyProtection="1">
      <alignment vertical="center"/>
    </xf>
    <xf numFmtId="49" fontId="10" fillId="0" borderId="11" xfId="9" applyNumberFormat="1" applyFont="1" applyFill="1" applyBorder="1" applyAlignment="1" applyProtection="1">
      <alignment vertical="center"/>
    </xf>
    <xf numFmtId="49" fontId="10" fillId="0" borderId="0" xfId="9" applyNumberFormat="1" applyFont="1" applyFill="1" applyBorder="1" applyAlignment="1" applyProtection="1">
      <alignment vertical="center"/>
    </xf>
    <xf numFmtId="49" fontId="10" fillId="0" borderId="3" xfId="9" applyNumberFormat="1" applyFont="1" applyFill="1" applyBorder="1" applyAlignment="1" applyProtection="1">
      <alignment vertical="center"/>
    </xf>
    <xf numFmtId="49" fontId="10" fillId="0" borderId="10" xfId="9" applyNumberFormat="1" applyFont="1" applyFill="1" applyBorder="1" applyAlignment="1" applyProtection="1">
      <alignment vertical="center"/>
    </xf>
    <xf numFmtId="49" fontId="10" fillId="0" borderId="24" xfId="9" applyNumberFormat="1" applyFont="1" applyFill="1" applyBorder="1" applyAlignment="1" applyProtection="1">
      <alignment vertical="center"/>
    </xf>
    <xf numFmtId="49" fontId="10" fillId="0" borderId="27" xfId="9" applyNumberFormat="1" applyFont="1" applyFill="1" applyBorder="1" applyAlignment="1" applyProtection="1">
      <alignment vertical="center"/>
    </xf>
    <xf numFmtId="49" fontId="10" fillId="0" borderId="24" xfId="9" applyNumberFormat="1" applyFont="1" applyFill="1" applyBorder="1" applyAlignment="1" applyProtection="1">
      <alignment horizontal="right" vertical="center"/>
    </xf>
    <xf numFmtId="49" fontId="3" fillId="0" borderId="24" xfId="9" applyNumberFormat="1" applyFont="1" applyFill="1" applyBorder="1" applyAlignment="1" applyProtection="1">
      <alignment vertical="center"/>
    </xf>
    <xf numFmtId="49" fontId="10" fillId="0" borderId="20" xfId="9" applyNumberFormat="1" applyFont="1" applyFill="1" applyBorder="1" applyAlignment="1" applyProtection="1">
      <alignment vertical="center"/>
    </xf>
    <xf numFmtId="49" fontId="10" fillId="0" borderId="25" xfId="9" applyNumberFormat="1" applyFont="1" applyFill="1" applyBorder="1" applyAlignment="1" applyProtection="1">
      <alignment horizontal="right" vertical="center"/>
    </xf>
    <xf numFmtId="49" fontId="10" fillId="0" borderId="23" xfId="9" applyNumberFormat="1" applyFont="1" applyFill="1" applyBorder="1" applyAlignment="1" applyProtection="1">
      <alignment horizontal="right" vertical="center"/>
    </xf>
    <xf numFmtId="49" fontId="9" fillId="0" borderId="31" xfId="9" applyNumberFormat="1" applyFont="1" applyFill="1" applyBorder="1" applyAlignment="1" applyProtection="1">
      <alignment horizontal="right" vertical="center"/>
    </xf>
    <xf numFmtId="49" fontId="10" fillId="0" borderId="9" xfId="9" applyNumberFormat="1" applyFont="1" applyFill="1" applyBorder="1" applyAlignment="1" applyProtection="1">
      <alignment horizontal="distributed" vertical="center" justifyLastLine="1"/>
    </xf>
    <xf numFmtId="49" fontId="10" fillId="0" borderId="8" xfId="9" applyNumberFormat="1" applyFont="1" applyFill="1" applyBorder="1" applyAlignment="1" applyProtection="1">
      <alignment horizontal="distributed" vertical="center" justifyLastLine="1"/>
    </xf>
    <xf numFmtId="179" fontId="8" fillId="0" borderId="0" xfId="9" applyNumberFormat="1" applyFont="1" applyFill="1" applyAlignment="1" applyProtection="1">
      <alignment vertical="center"/>
    </xf>
    <xf numFmtId="179" fontId="8" fillId="0" borderId="0" xfId="9" applyNumberFormat="1" applyFont="1" applyFill="1" applyAlignment="1" applyProtection="1">
      <alignment horizontal="left" vertical="center"/>
    </xf>
    <xf numFmtId="3" fontId="3" fillId="0" borderId="0" xfId="10" applyNumberFormat="1" applyFont="1" applyFill="1" applyAlignment="1">
      <alignment vertical="center"/>
    </xf>
    <xf numFmtId="3" fontId="9" fillId="0" borderId="0" xfId="10" applyNumberFormat="1" applyFont="1" applyFill="1" applyAlignment="1">
      <alignment vertical="center"/>
    </xf>
    <xf numFmtId="179" fontId="9" fillId="0" borderId="0" xfId="10" applyNumberFormat="1" applyFont="1" applyFill="1" applyAlignment="1">
      <alignment horizontal="center" vertical="center"/>
    </xf>
    <xf numFmtId="179" fontId="3" fillId="0" borderId="2" xfId="10" applyNumberFormat="1" applyFont="1" applyFill="1" applyBorder="1" applyAlignment="1">
      <alignment horizontal="center" vertical="center"/>
    </xf>
    <xf numFmtId="179" fontId="3" fillId="0" borderId="7" xfId="10" applyNumberFormat="1" applyFont="1" applyFill="1" applyBorder="1" applyAlignment="1">
      <alignment horizontal="center" vertical="center"/>
    </xf>
    <xf numFmtId="179" fontId="3" fillId="0" borderId="8" xfId="10" applyNumberFormat="1" applyFont="1" applyFill="1" applyBorder="1" applyAlignment="1">
      <alignment horizontal="center" vertical="center"/>
    </xf>
    <xf numFmtId="179" fontId="3" fillId="0" borderId="5" xfId="10" applyNumberFormat="1" applyFont="1" applyFill="1" applyBorder="1" applyAlignment="1">
      <alignment horizontal="center" vertical="center"/>
    </xf>
    <xf numFmtId="179" fontId="3" fillId="0" borderId="6" xfId="10" applyNumberFormat="1" applyFont="1" applyFill="1" applyBorder="1" applyAlignment="1">
      <alignment horizontal="center" vertical="center"/>
    </xf>
    <xf numFmtId="179" fontId="3" fillId="0" borderId="5" xfId="10" quotePrefix="1" applyNumberFormat="1" applyFont="1" applyFill="1" applyBorder="1" applyAlignment="1">
      <alignment horizontal="center" vertical="center"/>
    </xf>
    <xf numFmtId="3" fontId="3" fillId="0" borderId="6" xfId="10" applyFont="1" applyFill="1" applyBorder="1" applyAlignment="1">
      <alignment horizontal="center" vertical="center"/>
    </xf>
    <xf numFmtId="3" fontId="3" fillId="0" borderId="8" xfId="10" applyFont="1" applyFill="1" applyBorder="1" applyAlignment="1">
      <alignment horizontal="center" vertical="center"/>
    </xf>
    <xf numFmtId="3" fontId="3" fillId="0" borderId="7" xfId="10" applyFont="1" applyFill="1" applyBorder="1" applyAlignment="1">
      <alignment horizontal="center" vertical="center"/>
    </xf>
    <xf numFmtId="3" fontId="3" fillId="0" borderId="6" xfId="10" applyNumberFormat="1" applyFont="1" applyFill="1" applyBorder="1" applyAlignment="1">
      <alignment vertical="center"/>
    </xf>
    <xf numFmtId="3" fontId="5" fillId="0" borderId="8" xfId="0" applyNumberFormat="1" applyFont="1" applyFill="1" applyBorder="1" applyAlignment="1" applyProtection="1">
      <alignment horizontal="center" vertical="top" textRotation="255"/>
      <protection locked="0"/>
    </xf>
    <xf numFmtId="3" fontId="3" fillId="0" borderId="5" xfId="10" quotePrefix="1" applyFont="1" applyFill="1" applyBorder="1" applyAlignment="1">
      <alignment horizontal="center" vertical="center"/>
    </xf>
    <xf numFmtId="3" fontId="3" fillId="0" borderId="2" xfId="10" quotePrefix="1" applyFont="1" applyFill="1" applyBorder="1" applyAlignment="1">
      <alignment horizontal="center" vertical="center"/>
    </xf>
    <xf numFmtId="3" fontId="3" fillId="0" borderId="8" xfId="10" quotePrefix="1" applyFont="1" applyFill="1" applyBorder="1" applyAlignment="1">
      <alignment horizontal="center" vertical="center"/>
    </xf>
    <xf numFmtId="3" fontId="3" fillId="0" borderId="4" xfId="10" quotePrefix="1" applyFont="1" applyFill="1" applyBorder="1" applyAlignment="1">
      <alignment horizontal="center" vertical="center"/>
    </xf>
    <xf numFmtId="3" fontId="3" fillId="0" borderId="7" xfId="10" quotePrefix="1" applyFont="1" applyFill="1" applyBorder="1" applyAlignment="1">
      <alignment horizontal="center" vertical="center"/>
    </xf>
    <xf numFmtId="3" fontId="3" fillId="0" borderId="6" xfId="10" quotePrefix="1" applyFont="1" applyFill="1" applyBorder="1" applyAlignment="1">
      <alignment horizontal="center" vertical="center"/>
    </xf>
    <xf numFmtId="49" fontId="6" fillId="0" borderId="0" xfId="10" applyNumberFormat="1" applyFont="1" applyFill="1" applyBorder="1" applyAlignment="1">
      <alignment horizontal="distributed" vertical="center" justifyLastLine="1"/>
    </xf>
    <xf numFmtId="49" fontId="3" fillId="0" borderId="17" xfId="10" applyNumberFormat="1" applyFont="1" applyFill="1" applyBorder="1" applyAlignment="1">
      <alignment horizontal="center" vertical="center"/>
    </xf>
    <xf numFmtId="49" fontId="3" fillId="0" borderId="3" xfId="10" quotePrefix="1" applyNumberFormat="1" applyFont="1" applyFill="1" applyBorder="1" applyAlignment="1">
      <alignment horizontal="center" vertical="center"/>
    </xf>
    <xf numFmtId="49" fontId="3" fillId="0" borderId="33" xfId="10" applyNumberFormat="1" applyFont="1" applyFill="1" applyBorder="1" applyAlignment="1">
      <alignment horizontal="center" vertical="center"/>
    </xf>
    <xf numFmtId="49" fontId="3" fillId="0" borderId="29" xfId="10" applyNumberFormat="1" applyFont="1" applyFill="1" applyBorder="1" applyAlignment="1">
      <alignment horizontal="center" vertical="center"/>
    </xf>
    <xf numFmtId="49" fontId="8" fillId="0" borderId="0" xfId="10" applyNumberFormat="1" applyFont="1" applyFill="1" applyBorder="1" applyAlignment="1">
      <alignment horizontal="center" vertical="center"/>
    </xf>
    <xf numFmtId="49" fontId="9" fillId="0" borderId="0" xfId="10" applyNumberFormat="1" applyFont="1" applyFill="1" applyBorder="1" applyAlignment="1">
      <alignment horizontal="right" vertical="center"/>
    </xf>
    <xf numFmtId="181" fontId="10" fillId="0" borderId="9" xfId="0" applyNumberFormat="1" applyFont="1" applyFill="1" applyBorder="1" applyAlignment="1">
      <alignment horizontal="center" vertical="center"/>
    </xf>
    <xf numFmtId="177" fontId="10" fillId="0" borderId="9" xfId="0" applyNumberFormat="1" applyFont="1" applyFill="1" applyBorder="1" applyAlignment="1">
      <alignment horizontal="center" vertical="center"/>
    </xf>
    <xf numFmtId="3" fontId="10" fillId="0" borderId="4" xfId="0" applyNumberFormat="1" applyFont="1" applyFill="1" applyBorder="1" applyAlignment="1">
      <alignment horizontal="center" vertical="center"/>
    </xf>
    <xf numFmtId="177" fontId="10" fillId="0" borderId="4" xfId="0" applyNumberFormat="1" applyFont="1" applyFill="1" applyBorder="1" applyAlignment="1">
      <alignment horizontal="center" vertical="center"/>
    </xf>
    <xf numFmtId="181" fontId="10" fillId="0" borderId="4" xfId="0" applyNumberFormat="1" applyFont="1" applyFill="1" applyBorder="1" applyAlignment="1">
      <alignment horizontal="center" vertical="center"/>
    </xf>
    <xf numFmtId="181" fontId="10" fillId="0" borderId="9" xfId="0" applyNumberFormat="1" applyFont="1" applyFill="1" applyBorder="1" applyAlignment="1">
      <alignment horizontal="right" vertical="center"/>
    </xf>
    <xf numFmtId="49" fontId="11" fillId="0" borderId="0" xfId="11" applyNumberFormat="1" applyFont="1" applyFill="1" applyAlignment="1">
      <alignment vertical="center"/>
    </xf>
    <xf numFmtId="49" fontId="3" fillId="0" borderId="7" xfId="11" applyNumberFormat="1" applyFont="1" applyFill="1" applyBorder="1" applyAlignment="1">
      <alignment horizontal="center" vertical="distributed" textRotation="255"/>
    </xf>
    <xf numFmtId="49" fontId="3" fillId="0" borderId="7" xfId="11" applyNumberFormat="1" applyFont="1" applyFill="1" applyBorder="1" applyAlignment="1">
      <alignment horizontal="right" vertical="center"/>
    </xf>
    <xf numFmtId="49" fontId="3" fillId="0" borderId="10" xfId="11" applyNumberFormat="1" applyFont="1" applyFill="1" applyBorder="1" applyAlignment="1">
      <alignment horizontal="center" vertical="center"/>
    </xf>
    <xf numFmtId="49" fontId="3" fillId="0" borderId="61" xfId="11" applyNumberFormat="1" applyFont="1" applyFill="1" applyBorder="1" applyAlignment="1">
      <alignment horizontal="center" vertical="center"/>
    </xf>
    <xf numFmtId="49" fontId="5" fillId="0" borderId="61" xfId="0" applyNumberFormat="1" applyFont="1" applyFill="1" applyBorder="1" applyAlignment="1" applyProtection="1">
      <alignment horizontal="center" vertical="center"/>
      <protection locked="0"/>
    </xf>
    <xf numFmtId="49" fontId="3" fillId="0" borderId="62" xfId="11" applyNumberFormat="1" applyFont="1" applyFill="1" applyBorder="1" applyAlignment="1">
      <alignment horizontal="center" vertical="center"/>
    </xf>
    <xf numFmtId="49" fontId="3" fillId="0" borderId="38" xfId="11" applyNumberFormat="1" applyFont="1" applyFill="1" applyBorder="1" applyAlignment="1">
      <alignment horizontal="center" vertical="center"/>
    </xf>
    <xf numFmtId="49" fontId="3" fillId="0" borderId="27" xfId="11" applyNumberFormat="1" applyFont="1" applyFill="1" applyBorder="1" applyAlignment="1">
      <alignment horizontal="center" vertical="center"/>
    </xf>
    <xf numFmtId="49" fontId="3" fillId="0" borderId="13" xfId="11" applyNumberFormat="1" applyFont="1" applyFill="1" applyBorder="1" applyAlignment="1">
      <alignment horizontal="distributed" vertical="center"/>
    </xf>
    <xf numFmtId="49" fontId="3" fillId="0" borderId="53" xfId="11" applyNumberFormat="1" applyFont="1" applyFill="1" applyBorder="1" applyAlignment="1">
      <alignment horizontal="distributed" vertical="center"/>
    </xf>
    <xf numFmtId="49" fontId="3" fillId="0" borderId="51" xfId="11" applyNumberFormat="1" applyFont="1" applyFill="1" applyBorder="1" applyAlignment="1">
      <alignment horizontal="distributed" vertical="center"/>
    </xf>
    <xf numFmtId="49" fontId="3" fillId="0" borderId="10" xfId="11" quotePrefix="1" applyNumberFormat="1" applyFont="1" applyFill="1" applyBorder="1" applyAlignment="1">
      <alignment horizontal="distributed" vertical="center"/>
    </xf>
    <xf numFmtId="49" fontId="3" fillId="0" borderId="58" xfId="11" applyNumberFormat="1" applyFont="1" applyFill="1" applyBorder="1" applyAlignment="1">
      <alignment horizontal="distributed" vertical="center"/>
    </xf>
    <xf numFmtId="49" fontId="3" fillId="0" borderId="59" xfId="11" applyNumberFormat="1" applyFont="1" applyFill="1" applyBorder="1" applyAlignment="1">
      <alignment horizontal="distributed" vertical="center"/>
    </xf>
    <xf numFmtId="49" fontId="3" fillId="0" borderId="60" xfId="11" applyNumberFormat="1" applyFont="1" applyFill="1" applyBorder="1" applyAlignment="1">
      <alignment horizontal="distributed" vertical="center"/>
    </xf>
    <xf numFmtId="49" fontId="3" fillId="0" borderId="67" xfId="11" applyNumberFormat="1" applyFont="1" applyFill="1" applyBorder="1" applyAlignment="1">
      <alignment horizontal="distributed" vertical="center"/>
    </xf>
    <xf numFmtId="49" fontId="15" fillId="0" borderId="58" xfId="11" applyNumberFormat="1" applyFont="1" applyFill="1" applyBorder="1" applyAlignment="1">
      <alignment horizontal="distributed" vertical="center"/>
    </xf>
    <xf numFmtId="49" fontId="15" fillId="0" borderId="67" xfId="11" applyNumberFormat="1" applyFont="1" applyFill="1" applyBorder="1" applyAlignment="1">
      <alignment horizontal="distributed" vertical="center"/>
    </xf>
    <xf numFmtId="49" fontId="3" fillId="0" borderId="31" xfId="11" applyNumberFormat="1" applyFont="1" applyFill="1" applyBorder="1" applyAlignment="1">
      <alignment horizontal="centerContinuous" vertical="center"/>
    </xf>
    <xf numFmtId="49" fontId="3" fillId="0" borderId="9" xfId="11" applyNumberFormat="1" applyFont="1" applyFill="1" applyBorder="1" applyAlignment="1">
      <alignment horizontal="distributed" vertical="center"/>
    </xf>
    <xf numFmtId="179" fontId="9" fillId="0" borderId="9" xfId="11" applyNumberFormat="1" applyFont="1" applyFill="1" applyBorder="1" applyAlignment="1" applyProtection="1">
      <alignment vertical="center"/>
      <protection locked="0"/>
    </xf>
    <xf numFmtId="179" fontId="3" fillId="0" borderId="11" xfId="0" applyNumberFormat="1" applyFont="1" applyFill="1" applyBorder="1" applyAlignment="1">
      <alignment vertical="center"/>
    </xf>
    <xf numFmtId="179" fontId="3" fillId="0" borderId="11" xfId="0" applyNumberFormat="1" applyFont="1" applyFill="1" applyBorder="1" applyAlignment="1" applyProtection="1">
      <alignment vertical="center"/>
      <protection locked="0"/>
    </xf>
    <xf numFmtId="182" fontId="10" fillId="0" borderId="9" xfId="0" applyNumberFormat="1" applyFont="1" applyFill="1" applyBorder="1" applyAlignment="1">
      <alignment vertical="center"/>
    </xf>
    <xf numFmtId="179" fontId="3" fillId="0" borderId="0" xfId="0" applyNumberFormat="1" applyFont="1" applyFill="1" applyBorder="1" applyAlignment="1">
      <alignment vertical="center"/>
    </xf>
    <xf numFmtId="179" fontId="10" fillId="0" borderId="0" xfId="2" applyNumberFormat="1" applyFont="1" applyFill="1" applyBorder="1" applyAlignment="1">
      <alignment vertical="center"/>
    </xf>
    <xf numFmtId="179" fontId="3" fillId="0" borderId="0" xfId="2" applyNumberFormat="1" applyFont="1" applyFill="1" applyBorder="1" applyAlignment="1">
      <alignment vertical="center"/>
    </xf>
    <xf numFmtId="49" fontId="3" fillId="0" borderId="12" xfId="0" applyNumberFormat="1" applyFont="1" applyFill="1" applyBorder="1" applyAlignment="1" applyProtection="1">
      <alignment horizontal="distributed" vertical="center"/>
      <protection locked="0"/>
    </xf>
    <xf numFmtId="49" fontId="3" fillId="0" borderId="31" xfId="0" applyNumberFormat="1" applyFont="1" applyFill="1" applyBorder="1" applyAlignment="1" applyProtection="1">
      <alignment horizontal="distributed" vertical="center"/>
      <protection locked="0"/>
    </xf>
    <xf numFmtId="179" fontId="10" fillId="0" borderId="9" xfId="0" applyNumberFormat="1" applyFont="1" applyFill="1" applyBorder="1" applyAlignment="1" applyProtection="1">
      <alignment horizontal="center" vertical="center"/>
      <protection locked="0"/>
    </xf>
    <xf numFmtId="49" fontId="3" fillId="0" borderId="2" xfId="0" quotePrefix="1" applyNumberFormat="1" applyFont="1" applyFill="1" applyBorder="1" applyAlignment="1">
      <alignment horizontal="right" vertical="center"/>
    </xf>
    <xf numFmtId="49" fontId="5" fillId="0" borderId="3" xfId="0" applyNumberFormat="1" applyFont="1" applyFill="1" applyBorder="1" applyAlignment="1" applyProtection="1">
      <alignment vertical="center"/>
      <protection locked="0"/>
    </xf>
    <xf numFmtId="49" fontId="3" fillId="0" borderId="13" xfId="0" applyNumberFormat="1" applyFont="1" applyFill="1" applyBorder="1" applyAlignment="1">
      <alignment vertical="center"/>
    </xf>
    <xf numFmtId="49" fontId="5" fillId="0" borderId="14" xfId="0" applyNumberFormat="1" applyFont="1" applyFill="1" applyBorder="1" applyAlignment="1" applyProtection="1">
      <alignment vertical="center"/>
      <protection locked="0"/>
    </xf>
    <xf numFmtId="49" fontId="3" fillId="0" borderId="2" xfId="0" applyNumberFormat="1" applyFont="1" applyFill="1" applyBorder="1" applyAlignment="1">
      <alignment vertical="center"/>
    </xf>
    <xf numFmtId="49" fontId="3" fillId="0" borderId="13" xfId="0" applyNumberFormat="1" applyFont="1" applyFill="1" applyBorder="1" applyAlignment="1">
      <alignment horizontal="center" vertical="center"/>
    </xf>
    <xf numFmtId="3" fontId="10" fillId="0" borderId="9" xfId="0" applyFont="1" applyFill="1" applyBorder="1" applyAlignment="1">
      <alignment horizontal="center" vertical="center" justifyLastLine="1"/>
    </xf>
    <xf numFmtId="49" fontId="3" fillId="0" borderId="12" xfId="0" applyNumberFormat="1" applyFont="1" applyFill="1" applyBorder="1" applyAlignment="1">
      <alignment horizontal="distributed" vertical="center"/>
    </xf>
    <xf numFmtId="49" fontId="3" fillId="0" borderId="31" xfId="0" applyNumberFormat="1" applyFont="1" applyFill="1" applyBorder="1" applyAlignment="1">
      <alignment horizontal="distributed" vertical="center"/>
    </xf>
    <xf numFmtId="49" fontId="3" fillId="0" borderId="20" xfId="0" applyNumberFormat="1" applyFont="1" applyFill="1" applyBorder="1" applyAlignment="1">
      <alignment horizontal="distributed" vertical="center"/>
    </xf>
    <xf numFmtId="49" fontId="3" fillId="0" borderId="11" xfId="0" applyNumberFormat="1" applyFont="1" applyFill="1" applyBorder="1" applyAlignment="1">
      <alignment horizontal="distributed" vertical="center"/>
    </xf>
    <xf numFmtId="49" fontId="3" fillId="0" borderId="35" xfId="0" applyNumberFormat="1" applyFont="1" applyFill="1" applyBorder="1" applyAlignment="1">
      <alignment horizontal="distributed" vertical="center"/>
    </xf>
    <xf numFmtId="49" fontId="3" fillId="0" borderId="20" xfId="0" applyNumberFormat="1" applyFont="1" applyFill="1" applyBorder="1" applyAlignment="1">
      <alignment horizontal="center" vertical="center"/>
    </xf>
    <xf numFmtId="49" fontId="3" fillId="0" borderId="22" xfId="0" applyNumberFormat="1" applyFont="1" applyFill="1" applyBorder="1" applyAlignment="1">
      <alignment horizontal="center" vertical="center"/>
    </xf>
    <xf numFmtId="49" fontId="3" fillId="0" borderId="2" xfId="0" applyNumberFormat="1" applyFont="1" applyFill="1" applyBorder="1" applyAlignment="1">
      <alignment horizontal="center" vertical="center"/>
    </xf>
    <xf numFmtId="49" fontId="3" fillId="0" borderId="28" xfId="0" applyNumberFormat="1" applyFont="1" applyFill="1" applyBorder="1" applyAlignment="1">
      <alignment horizontal="center" vertical="center"/>
    </xf>
    <xf numFmtId="49" fontId="3" fillId="0" borderId="11" xfId="0" applyNumberFormat="1" applyFont="1" applyFill="1" applyBorder="1" applyAlignment="1" applyProtection="1">
      <alignment horizontal="distributed" vertical="center"/>
      <protection locked="0"/>
    </xf>
    <xf numFmtId="49" fontId="3" fillId="0" borderId="35" xfId="0" applyNumberFormat="1" applyFont="1" applyFill="1" applyBorder="1" applyAlignment="1" applyProtection="1">
      <alignment horizontal="distributed" vertical="center"/>
      <protection locked="0"/>
    </xf>
    <xf numFmtId="49" fontId="3" fillId="0" borderId="0" xfId="0" applyNumberFormat="1" applyFont="1" applyFill="1" applyBorder="1" applyAlignment="1" applyProtection="1">
      <alignment horizontal="distributed" vertical="center"/>
      <protection locked="0"/>
    </xf>
    <xf numFmtId="49" fontId="3" fillId="0" borderId="1" xfId="0" applyNumberFormat="1" applyFont="1" applyFill="1" applyBorder="1" applyAlignment="1" applyProtection="1">
      <alignment horizontal="distributed" vertical="center"/>
      <protection locked="0"/>
    </xf>
    <xf numFmtId="49" fontId="3" fillId="0" borderId="34" xfId="0" applyNumberFormat="1" applyFont="1" applyFill="1" applyBorder="1" applyAlignment="1">
      <alignment horizontal="distributed" vertical="center"/>
    </xf>
    <xf numFmtId="49" fontId="5" fillId="0" borderId="34" xfId="0" applyNumberFormat="1" applyFont="1" applyFill="1" applyBorder="1" applyAlignment="1" applyProtection="1">
      <alignment horizontal="distributed" vertical="center"/>
      <protection locked="0"/>
    </xf>
    <xf numFmtId="49" fontId="3" fillId="0" borderId="4" xfId="0" applyNumberFormat="1" applyFont="1" applyFill="1" applyBorder="1" applyAlignment="1">
      <alignment vertical="center"/>
    </xf>
    <xf numFmtId="49" fontId="3" fillId="0" borderId="12" xfId="0" applyNumberFormat="1" applyFont="1" applyFill="1" applyBorder="1" applyAlignment="1">
      <alignment vertical="center"/>
    </xf>
    <xf numFmtId="49" fontId="3" fillId="0" borderId="31" xfId="0" applyNumberFormat="1" applyFont="1" applyFill="1" applyBorder="1" applyAlignment="1">
      <alignment vertical="center"/>
    </xf>
    <xf numFmtId="49" fontId="3" fillId="0" borderId="2" xfId="0" applyNumberFormat="1" applyFont="1" applyFill="1" applyBorder="1" applyAlignment="1">
      <alignment horizontal="distributed" vertical="center" justifyLastLine="1"/>
    </xf>
    <xf numFmtId="49" fontId="3" fillId="0" borderId="35" xfId="0" applyNumberFormat="1" applyFont="1" applyFill="1" applyBorder="1" applyAlignment="1">
      <alignment horizontal="distributed" vertical="center" justifyLastLine="1"/>
    </xf>
    <xf numFmtId="49" fontId="3" fillId="0" borderId="7" xfId="0" applyNumberFormat="1" applyFont="1" applyFill="1" applyBorder="1" applyAlignment="1">
      <alignment horizontal="distributed" vertical="center"/>
    </xf>
    <xf numFmtId="49" fontId="5" fillId="0" borderId="0" xfId="0" applyNumberFormat="1" applyFont="1" applyFill="1" applyAlignment="1" applyProtection="1">
      <alignment horizontal="distributed" vertical="center"/>
      <protection locked="0"/>
    </xf>
    <xf numFmtId="49" fontId="5" fillId="0" borderId="1" xfId="0" applyNumberFormat="1" applyFont="1" applyFill="1" applyBorder="1" applyAlignment="1" applyProtection="1">
      <alignment horizontal="distributed" vertical="center"/>
      <protection locked="0"/>
    </xf>
    <xf numFmtId="49" fontId="3" fillId="0" borderId="4" xfId="0" applyNumberFormat="1" applyFont="1" applyFill="1" applyBorder="1" applyAlignment="1">
      <alignment horizontal="distributed" vertical="center" justifyLastLine="1"/>
    </xf>
    <xf numFmtId="49" fontId="3" fillId="0" borderId="31" xfId="0" applyNumberFormat="1" applyFont="1" applyFill="1" applyBorder="1" applyAlignment="1">
      <alignment horizontal="distributed" vertical="center" justifyLastLine="1"/>
    </xf>
    <xf numFmtId="49" fontId="3" fillId="0" borderId="4" xfId="0" applyNumberFormat="1" applyFont="1" applyFill="1" applyBorder="1" applyAlignment="1">
      <alignment horizontal="distributed" vertical="center"/>
    </xf>
    <xf numFmtId="49" fontId="3" fillId="0" borderId="4" xfId="0" applyNumberFormat="1" applyFont="1" applyFill="1" applyBorder="1" applyAlignment="1" applyProtection="1">
      <alignment horizontal="distributed" vertical="center"/>
      <protection locked="0"/>
    </xf>
    <xf numFmtId="49" fontId="3" fillId="0" borderId="7" xfId="0" applyNumberFormat="1" applyFont="1" applyFill="1" applyBorder="1" applyAlignment="1">
      <alignment horizontal="distributed" vertical="center" wrapText="1"/>
    </xf>
    <xf numFmtId="49" fontId="3" fillId="0" borderId="0" xfId="0" applyNumberFormat="1" applyFont="1" applyFill="1" applyBorder="1" applyAlignment="1">
      <alignment horizontal="distributed" vertical="center" wrapText="1"/>
    </xf>
    <xf numFmtId="49" fontId="3" fillId="0" borderId="1" xfId="0" applyNumberFormat="1" applyFont="1" applyFill="1" applyBorder="1" applyAlignment="1">
      <alignment horizontal="distributed" vertical="center" wrapText="1"/>
    </xf>
    <xf numFmtId="49" fontId="3" fillId="0" borderId="32" xfId="0" applyNumberFormat="1" applyFont="1" applyFill="1" applyBorder="1" applyAlignment="1">
      <alignment horizontal="distributed" vertical="center"/>
    </xf>
    <xf numFmtId="49" fontId="3" fillId="0" borderId="33" xfId="0" applyNumberFormat="1" applyFont="1" applyFill="1" applyBorder="1" applyAlignment="1">
      <alignment horizontal="distributed" vertical="center"/>
    </xf>
    <xf numFmtId="49" fontId="5" fillId="0" borderId="33" xfId="0" applyNumberFormat="1" applyFont="1" applyFill="1" applyBorder="1" applyAlignment="1" applyProtection="1">
      <alignment horizontal="distributed" vertical="center"/>
      <protection locked="0"/>
    </xf>
    <xf numFmtId="49" fontId="3" fillId="0" borderId="12" xfId="0" applyNumberFormat="1" applyFont="1" applyFill="1" applyBorder="1" applyAlignment="1">
      <alignment horizontal="center" vertical="center"/>
    </xf>
    <xf numFmtId="49" fontId="3" fillId="0" borderId="31" xfId="0" applyNumberFormat="1" applyFont="1" applyFill="1" applyBorder="1" applyAlignment="1">
      <alignment horizontal="center" vertical="center"/>
    </xf>
    <xf numFmtId="3" fontId="10" fillId="0" borderId="4" xfId="0" applyFont="1" applyFill="1" applyBorder="1" applyAlignment="1">
      <alignment horizontal="center" vertical="center" justifyLastLine="1"/>
    </xf>
    <xf numFmtId="3" fontId="10" fillId="0" borderId="12" xfId="0" applyFont="1" applyFill="1" applyBorder="1" applyAlignment="1">
      <alignment horizontal="center" vertical="center" justifyLastLine="1"/>
    </xf>
    <xf numFmtId="3" fontId="10" fillId="0" borderId="31" xfId="0" applyFont="1" applyFill="1" applyBorder="1" applyAlignment="1">
      <alignment horizontal="center" vertical="center" justifyLastLine="1"/>
    </xf>
    <xf numFmtId="49" fontId="6" fillId="0" borderId="4" xfId="0" applyNumberFormat="1" applyFont="1" applyFill="1" applyBorder="1" applyAlignment="1" applyProtection="1">
      <alignment horizontal="distributed" vertical="center" justifyLastLine="1"/>
      <protection locked="0"/>
    </xf>
    <xf numFmtId="49" fontId="6" fillId="0" borderId="12" xfId="0" applyNumberFormat="1" applyFont="1" applyFill="1" applyBorder="1" applyAlignment="1" applyProtection="1">
      <alignment horizontal="distributed" vertical="center" justifyLastLine="1"/>
      <protection locked="0"/>
    </xf>
    <xf numFmtId="49" fontId="6" fillId="0" borderId="31" xfId="0" applyNumberFormat="1" applyFont="1" applyFill="1" applyBorder="1" applyAlignment="1" applyProtection="1">
      <alignment horizontal="distributed" vertical="center" justifyLastLine="1"/>
      <protection locked="0"/>
    </xf>
    <xf numFmtId="49" fontId="9" fillId="0" borderId="2" xfId="0" applyNumberFormat="1" applyFont="1" applyFill="1" applyBorder="1" applyAlignment="1">
      <alignment vertical="center"/>
    </xf>
    <xf numFmtId="49" fontId="12" fillId="0" borderId="11" xfId="0" applyNumberFormat="1" applyFont="1" applyFill="1" applyBorder="1" applyAlignment="1" applyProtection="1">
      <alignment vertical="center"/>
      <protection locked="0"/>
    </xf>
    <xf numFmtId="49" fontId="3" fillId="0" borderId="21" xfId="0" applyNumberFormat="1" applyFont="1" applyFill="1" applyBorder="1" applyAlignment="1">
      <alignment horizontal="distributed" vertical="center"/>
    </xf>
    <xf numFmtId="3" fontId="34" fillId="0" borderId="6" xfId="0" applyFont="1" applyBorder="1" applyAlignment="1">
      <alignment horizontal="center" vertical="center" textRotation="255"/>
    </xf>
    <xf numFmtId="3" fontId="34" fillId="0" borderId="8" xfId="0" applyFont="1" applyBorder="1" applyAlignment="1">
      <alignment horizontal="center" vertical="center" textRotation="255"/>
    </xf>
    <xf numFmtId="49" fontId="5" fillId="0" borderId="12" xfId="0" applyNumberFormat="1" applyFont="1" applyFill="1" applyBorder="1" applyAlignment="1" applyProtection="1">
      <alignment horizontal="distributed" vertical="center"/>
      <protection locked="0"/>
    </xf>
    <xf numFmtId="49" fontId="3" fillId="0" borderId="2" xfId="0" applyNumberFormat="1" applyFont="1" applyFill="1" applyBorder="1" applyAlignment="1">
      <alignment vertical="center" wrapText="1"/>
    </xf>
    <xf numFmtId="3" fontId="0" fillId="0" borderId="11" xfId="0" applyBorder="1" applyAlignment="1">
      <alignment vertical="center" wrapText="1"/>
    </xf>
    <xf numFmtId="3" fontId="0" fillId="0" borderId="35" xfId="0" applyBorder="1" applyAlignment="1">
      <alignment vertical="center" wrapText="1"/>
    </xf>
    <xf numFmtId="3" fontId="0" fillId="0" borderId="3" xfId="0" applyBorder="1" applyAlignment="1">
      <alignment vertical="center" wrapText="1"/>
    </xf>
    <xf numFmtId="3" fontId="0" fillId="0" borderId="10" xfId="0" applyBorder="1" applyAlignment="1">
      <alignment vertical="center" wrapText="1"/>
    </xf>
    <xf numFmtId="3" fontId="0" fillId="0" borderId="36" xfId="0" applyBorder="1" applyAlignment="1">
      <alignment vertical="center" wrapText="1"/>
    </xf>
    <xf numFmtId="49" fontId="3" fillId="0" borderId="2" xfId="0" applyNumberFormat="1" applyFont="1" applyFill="1" applyBorder="1" applyAlignment="1">
      <alignment horizontal="distributed" vertical="center"/>
    </xf>
    <xf numFmtId="3" fontId="0" fillId="0" borderId="11" xfId="0" applyBorder="1" applyAlignment="1">
      <alignment horizontal="distributed" vertical="center"/>
    </xf>
    <xf numFmtId="3" fontId="0" fillId="0" borderId="35" xfId="0" applyBorder="1" applyAlignment="1">
      <alignment horizontal="distributed" vertical="center"/>
    </xf>
    <xf numFmtId="3" fontId="0" fillId="0" borderId="3" xfId="0" applyBorder="1" applyAlignment="1">
      <alignment horizontal="distributed" vertical="center"/>
    </xf>
    <xf numFmtId="3" fontId="0" fillId="0" borderId="10" xfId="0" applyBorder="1" applyAlignment="1">
      <alignment horizontal="distributed" vertical="center"/>
    </xf>
    <xf numFmtId="3" fontId="0" fillId="0" borderId="36" xfId="0" applyBorder="1" applyAlignment="1">
      <alignment horizontal="distributed" vertical="center"/>
    </xf>
    <xf numFmtId="3" fontId="0" fillId="0" borderId="12" xfId="0" applyBorder="1" applyAlignment="1">
      <alignment horizontal="distributed" vertical="center"/>
    </xf>
    <xf numFmtId="3" fontId="0" fillId="0" borderId="31" xfId="0" applyBorder="1" applyAlignment="1">
      <alignment horizontal="distributed" vertical="center"/>
    </xf>
    <xf numFmtId="49" fontId="3" fillId="0" borderId="25" xfId="0" applyNumberFormat="1" applyFont="1" applyFill="1" applyBorder="1" applyAlignment="1">
      <alignment horizontal="distributed" vertical="center" justifyLastLine="1"/>
    </xf>
    <xf numFmtId="49" fontId="3" fillId="0" borderId="37" xfId="0" applyNumberFormat="1" applyFont="1" applyFill="1" applyBorder="1" applyAlignment="1">
      <alignment horizontal="distributed" vertical="center" justifyLastLine="1"/>
    </xf>
    <xf numFmtId="49" fontId="3" fillId="0" borderId="23" xfId="0" applyNumberFormat="1" applyFont="1" applyFill="1" applyBorder="1" applyAlignment="1">
      <alignment horizontal="distributed" vertical="center" justifyLastLine="1"/>
    </xf>
    <xf numFmtId="49" fontId="3" fillId="0" borderId="33" xfId="0" applyNumberFormat="1" applyFont="1" applyFill="1" applyBorder="1" applyAlignment="1">
      <alignment horizontal="distributed" vertical="center" justifyLastLine="1"/>
    </xf>
    <xf numFmtId="49" fontId="3" fillId="0" borderId="27" xfId="0" applyNumberFormat="1" applyFont="1" applyFill="1" applyBorder="1" applyAlignment="1">
      <alignment horizontal="distributed" vertical="center" justifyLastLine="1"/>
    </xf>
    <xf numFmtId="49" fontId="3" fillId="0" borderId="29" xfId="0" applyNumberFormat="1" applyFont="1" applyFill="1" applyBorder="1" applyAlignment="1">
      <alignment horizontal="distributed" vertical="center" justifyLastLine="1"/>
    </xf>
    <xf numFmtId="49" fontId="15" fillId="0" borderId="2" xfId="0" applyNumberFormat="1" applyFont="1" applyFill="1" applyBorder="1" applyAlignment="1" applyProtection="1">
      <alignment horizontal="distributed" vertical="center" wrapText="1"/>
      <protection locked="0"/>
    </xf>
    <xf numFmtId="49" fontId="16" fillId="0" borderId="35" xfId="0" applyNumberFormat="1" applyFont="1" applyFill="1" applyBorder="1" applyAlignment="1" applyProtection="1">
      <alignment horizontal="distributed" vertical="center" wrapText="1"/>
      <protection locked="0"/>
    </xf>
    <xf numFmtId="49" fontId="16" fillId="0" borderId="3" xfId="0" applyNumberFormat="1" applyFont="1" applyFill="1" applyBorder="1" applyAlignment="1" applyProtection="1">
      <alignment horizontal="distributed" vertical="center" wrapText="1"/>
      <protection locked="0"/>
    </xf>
    <xf numFmtId="49" fontId="16" fillId="0" borderId="36" xfId="0" applyNumberFormat="1" applyFont="1" applyFill="1" applyBorder="1" applyAlignment="1" applyProtection="1">
      <alignment horizontal="distributed" vertical="center" wrapText="1"/>
      <protection locked="0"/>
    </xf>
    <xf numFmtId="49" fontId="3" fillId="0" borderId="6" xfId="0" applyNumberFormat="1" applyFont="1" applyFill="1" applyBorder="1" applyAlignment="1">
      <alignment horizontal="center" vertical="center" textRotation="255"/>
    </xf>
    <xf numFmtId="49" fontId="3" fillId="0" borderId="8" xfId="0" applyNumberFormat="1" applyFont="1" applyFill="1" applyBorder="1" applyAlignment="1">
      <alignment horizontal="center" vertical="center" textRotation="255"/>
    </xf>
    <xf numFmtId="49" fontId="3" fillId="0" borderId="6" xfId="0" applyNumberFormat="1" applyFont="1" applyFill="1" applyBorder="1" applyAlignment="1">
      <alignment horizontal="center" vertical="center" textRotation="255" shrinkToFit="1"/>
    </xf>
    <xf numFmtId="49" fontId="3" fillId="0" borderId="8" xfId="0" applyNumberFormat="1" applyFont="1" applyFill="1" applyBorder="1" applyAlignment="1">
      <alignment horizontal="center" vertical="center" textRotation="255" shrinkToFit="1"/>
    </xf>
    <xf numFmtId="49" fontId="3" fillId="0" borderId="12" xfId="0" quotePrefix="1" applyNumberFormat="1" applyFont="1" applyFill="1" applyBorder="1" applyAlignment="1">
      <alignment horizontal="distributed" vertical="center"/>
    </xf>
    <xf numFmtId="49" fontId="3" fillId="0" borderId="31" xfId="0" quotePrefix="1" applyNumberFormat="1" applyFont="1" applyFill="1" applyBorder="1" applyAlignment="1">
      <alignment horizontal="distributed" vertical="center"/>
    </xf>
    <xf numFmtId="3" fontId="17" fillId="2" borderId="12" xfId="0" applyNumberFormat="1" applyFont="1" applyFill="1" applyBorder="1" applyAlignment="1" applyProtection="1">
      <alignment horizontal="distributed" vertical="center"/>
      <protection locked="0"/>
    </xf>
    <xf numFmtId="3" fontId="17" fillId="2" borderId="31" xfId="0" applyNumberFormat="1" applyFont="1" applyFill="1" applyBorder="1" applyAlignment="1" applyProtection="1">
      <alignment horizontal="distributed" vertical="center"/>
      <protection locked="0"/>
    </xf>
    <xf numFmtId="49" fontId="15" fillId="0" borderId="4" xfId="0" applyNumberFormat="1" applyFont="1" applyFill="1" applyBorder="1" applyAlignment="1" applyProtection="1">
      <alignment horizontal="distributed" vertical="center"/>
      <protection locked="0"/>
    </xf>
    <xf numFmtId="49" fontId="15" fillId="0" borderId="31" xfId="0" applyNumberFormat="1" applyFont="1" applyFill="1" applyBorder="1" applyAlignment="1" applyProtection="1">
      <alignment horizontal="distributed" vertical="center"/>
      <protection locked="0"/>
    </xf>
    <xf numFmtId="49" fontId="3" fillId="0" borderId="2" xfId="0" quotePrefix="1" applyNumberFormat="1" applyFont="1" applyFill="1" applyBorder="1" applyAlignment="1">
      <alignment horizontal="center" vertical="center"/>
    </xf>
    <xf numFmtId="49" fontId="3" fillId="0" borderId="11" xfId="0" quotePrefix="1" applyNumberFormat="1" applyFont="1" applyFill="1" applyBorder="1" applyAlignment="1">
      <alignment horizontal="center" vertical="center"/>
    </xf>
    <xf numFmtId="49" fontId="3" fillId="0" borderId="12" xfId="0" applyNumberFormat="1" applyFont="1" applyFill="1" applyBorder="1" applyAlignment="1" applyProtection="1">
      <alignment horizontal="center" vertical="center"/>
      <protection locked="0"/>
    </xf>
    <xf numFmtId="49" fontId="3" fillId="0" borderId="31" xfId="0" applyNumberFormat="1" applyFont="1" applyFill="1" applyBorder="1" applyAlignment="1" applyProtection="1">
      <alignment horizontal="center" vertical="center"/>
      <protection locked="0"/>
    </xf>
    <xf numFmtId="3" fontId="41" fillId="2" borderId="4" xfId="0" applyNumberFormat="1" applyFont="1" applyFill="1" applyBorder="1" applyAlignment="1" applyProtection="1">
      <alignment horizontal="left" vertical="center"/>
      <protection locked="0"/>
    </xf>
    <xf numFmtId="3" fontId="34" fillId="0" borderId="31" xfId="0" applyFont="1" applyBorder="1" applyAlignment="1">
      <alignment horizontal="left" vertical="center"/>
    </xf>
    <xf numFmtId="49" fontId="5" fillId="0" borderId="0" xfId="0" applyNumberFormat="1" applyFont="1" applyFill="1" applyBorder="1" applyAlignment="1" applyProtection="1">
      <alignment horizontal="distributed" vertical="center"/>
      <protection locked="0"/>
    </xf>
    <xf numFmtId="49" fontId="3" fillId="0" borderId="24" xfId="0" applyNumberFormat="1" applyFont="1" applyFill="1" applyBorder="1" applyAlignment="1">
      <alignment horizontal="distributed" vertical="center" justifyLastLine="1"/>
    </xf>
    <xf numFmtId="49" fontId="3" fillId="0" borderId="34" xfId="0" applyNumberFormat="1" applyFont="1" applyFill="1" applyBorder="1" applyAlignment="1">
      <alignment horizontal="distributed" vertical="center" justifyLastLine="1"/>
    </xf>
    <xf numFmtId="3" fontId="41" fillId="2" borderId="4" xfId="0" applyNumberFormat="1" applyFont="1" applyFill="1" applyBorder="1" applyAlignment="1" applyProtection="1">
      <alignment horizontal="left" vertical="center" wrapText="1"/>
      <protection locked="0"/>
    </xf>
    <xf numFmtId="49" fontId="14" fillId="0" borderId="4" xfId="0" applyNumberFormat="1" applyFont="1" applyFill="1" applyBorder="1" applyAlignment="1" applyProtection="1">
      <alignment horizontal="distributed" vertical="center" wrapText="1"/>
      <protection locked="0"/>
    </xf>
    <xf numFmtId="49" fontId="18" fillId="0" borderId="31" xfId="0" applyNumberFormat="1" applyFont="1" applyFill="1" applyBorder="1" applyAlignment="1" applyProtection="1">
      <alignment horizontal="distributed" vertical="center" wrapText="1"/>
      <protection locked="0"/>
    </xf>
    <xf numFmtId="49" fontId="3" fillId="0" borderId="7" xfId="0" quotePrefix="1" applyNumberFormat="1" applyFont="1" applyFill="1" applyBorder="1" applyAlignment="1">
      <alignment horizontal="center" vertical="center"/>
    </xf>
    <xf numFmtId="49" fontId="3" fillId="0" borderId="0" xfId="0" quotePrefix="1" applyNumberFormat="1" applyFont="1" applyFill="1" applyBorder="1" applyAlignment="1">
      <alignment horizontal="center" vertical="center"/>
    </xf>
    <xf numFmtId="49" fontId="3" fillId="0" borderId="10" xfId="0" applyNumberFormat="1" applyFont="1" applyFill="1" applyBorder="1" applyAlignment="1" applyProtection="1">
      <alignment horizontal="center" vertical="center"/>
      <protection locked="0"/>
    </xf>
    <xf numFmtId="49" fontId="3" fillId="0" borderId="36" xfId="0" applyNumberFormat="1" applyFont="1" applyFill="1" applyBorder="1" applyAlignment="1" applyProtection="1">
      <alignment horizontal="center" vertical="center"/>
      <protection locked="0"/>
    </xf>
    <xf numFmtId="49" fontId="10" fillId="0" borderId="9" xfId="0" applyNumberFormat="1" applyFont="1" applyFill="1" applyBorder="1" applyAlignment="1" applyProtection="1">
      <alignment horizontal="distributed" vertical="center" wrapText="1"/>
      <protection locked="0"/>
    </xf>
    <xf numFmtId="49" fontId="10" fillId="0" borderId="37" xfId="1" applyNumberFormat="1" applyFont="1" applyFill="1" applyBorder="1" applyAlignment="1">
      <alignment horizontal="distributed" vertical="center"/>
    </xf>
    <xf numFmtId="49" fontId="5" fillId="0" borderId="37" xfId="0" applyNumberFormat="1" applyFont="1" applyFill="1" applyBorder="1" applyAlignment="1" applyProtection="1">
      <alignment horizontal="distributed" vertical="center"/>
      <protection locked="0"/>
    </xf>
    <xf numFmtId="49" fontId="10" fillId="0" borderId="33" xfId="1" applyNumberFormat="1" applyFont="1" applyFill="1" applyBorder="1" applyAlignment="1">
      <alignment horizontal="distributed" vertical="center"/>
    </xf>
    <xf numFmtId="179" fontId="10" fillId="0" borderId="5" xfId="1" applyNumberFormat="1" applyFont="1" applyFill="1" applyBorder="1" applyAlignment="1" applyProtection="1">
      <alignment horizontal="center" vertical="center"/>
      <protection locked="0"/>
    </xf>
    <xf numFmtId="179" fontId="10" fillId="0" borderId="6" xfId="1" applyNumberFormat="1" applyFont="1" applyFill="1" applyBorder="1" applyAlignment="1" applyProtection="1">
      <alignment horizontal="center" vertical="center"/>
      <protection locked="0"/>
    </xf>
    <xf numFmtId="179" fontId="10" fillId="0" borderId="2" xfId="0" applyNumberFormat="1" applyFont="1" applyFill="1" applyBorder="1" applyAlignment="1">
      <alignment horizontal="center" vertical="center" wrapText="1"/>
    </xf>
    <xf numFmtId="179" fontId="10" fillId="0" borderId="35" xfId="0" applyNumberFormat="1" applyFont="1" applyFill="1" applyBorder="1" applyAlignment="1">
      <alignment horizontal="center" vertical="center" wrapText="1"/>
    </xf>
    <xf numFmtId="179" fontId="10" fillId="0" borderId="7" xfId="0" applyNumberFormat="1" applyFont="1" applyFill="1" applyBorder="1" applyAlignment="1">
      <alignment horizontal="center" vertical="center" wrapText="1"/>
    </xf>
    <xf numFmtId="179" fontId="10" fillId="0" borderId="1" xfId="0" applyNumberFormat="1" applyFont="1" applyFill="1" applyBorder="1" applyAlignment="1">
      <alignment horizontal="center" vertical="center" wrapText="1"/>
    </xf>
    <xf numFmtId="179" fontId="10" fillId="0" borderId="3" xfId="0" applyNumberFormat="1" applyFont="1" applyFill="1" applyBorder="1" applyAlignment="1">
      <alignment horizontal="center" vertical="center" wrapText="1"/>
    </xf>
    <xf numFmtId="179" fontId="10" fillId="0" borderId="36" xfId="0" applyNumberFormat="1" applyFont="1" applyFill="1" applyBorder="1" applyAlignment="1">
      <alignment horizontal="center" vertical="center" wrapText="1"/>
    </xf>
    <xf numFmtId="49" fontId="10" fillId="0" borderId="2" xfId="1" applyNumberFormat="1" applyFont="1" applyFill="1" applyBorder="1" applyAlignment="1" applyProtection="1">
      <alignment horizontal="distributed" vertical="center"/>
      <protection locked="0"/>
    </xf>
    <xf numFmtId="49" fontId="20" fillId="0" borderId="11" xfId="0" applyNumberFormat="1" applyFont="1" applyFill="1" applyBorder="1" applyAlignment="1" applyProtection="1">
      <alignment horizontal="distributed" vertical="center"/>
      <protection locked="0"/>
    </xf>
    <xf numFmtId="49" fontId="20" fillId="0" borderId="35" xfId="0" applyNumberFormat="1" applyFont="1" applyFill="1" applyBorder="1" applyAlignment="1" applyProtection="1">
      <alignment horizontal="distributed" vertical="center"/>
      <protection locked="0"/>
    </xf>
    <xf numFmtId="49" fontId="20" fillId="0" borderId="3" xfId="0" applyNumberFormat="1" applyFont="1" applyFill="1" applyBorder="1" applyAlignment="1" applyProtection="1">
      <alignment horizontal="distributed" vertical="center"/>
      <protection locked="0"/>
    </xf>
    <xf numFmtId="49" fontId="20" fillId="0" borderId="10" xfId="0" applyNumberFormat="1" applyFont="1" applyFill="1" applyBorder="1" applyAlignment="1" applyProtection="1">
      <alignment horizontal="distributed" vertical="center"/>
      <protection locked="0"/>
    </xf>
    <xf numFmtId="49" fontId="20" fillId="0" borderId="36" xfId="0" applyNumberFormat="1" applyFont="1" applyFill="1" applyBorder="1" applyAlignment="1" applyProtection="1">
      <alignment horizontal="distributed" vertical="center"/>
      <protection locked="0"/>
    </xf>
    <xf numFmtId="49" fontId="10" fillId="0" borderId="2" xfId="1" applyNumberFormat="1" applyFont="1" applyFill="1" applyBorder="1" applyAlignment="1" applyProtection="1">
      <alignment horizontal="distributed" vertical="center" wrapText="1"/>
      <protection locked="0"/>
    </xf>
    <xf numFmtId="49" fontId="20" fillId="0" borderId="11" xfId="0" applyNumberFormat="1" applyFont="1" applyFill="1" applyBorder="1" applyAlignment="1" applyProtection="1">
      <alignment horizontal="distributed" vertical="center" wrapText="1"/>
      <protection locked="0"/>
    </xf>
    <xf numFmtId="49" fontId="20" fillId="0" borderId="35" xfId="0" applyNumberFormat="1" applyFont="1" applyFill="1" applyBorder="1" applyAlignment="1" applyProtection="1">
      <alignment horizontal="distributed" vertical="center" wrapText="1"/>
      <protection locked="0"/>
    </xf>
    <xf numFmtId="49" fontId="20" fillId="0" borderId="3" xfId="0" applyNumberFormat="1" applyFont="1" applyFill="1" applyBorder="1" applyAlignment="1" applyProtection="1">
      <alignment horizontal="distributed" vertical="center" wrapText="1"/>
      <protection locked="0"/>
    </xf>
    <xf numFmtId="49" fontId="20" fillId="0" borderId="10" xfId="0" applyNumberFormat="1" applyFont="1" applyFill="1" applyBorder="1" applyAlignment="1" applyProtection="1">
      <alignment horizontal="distributed" vertical="center" wrapText="1"/>
      <protection locked="0"/>
    </xf>
    <xf numFmtId="49" fontId="20" fillId="0" borderId="36" xfId="0" applyNumberFormat="1" applyFont="1" applyFill="1" applyBorder="1" applyAlignment="1" applyProtection="1">
      <alignment horizontal="distributed" vertical="center" wrapText="1"/>
      <protection locked="0"/>
    </xf>
    <xf numFmtId="49" fontId="10" fillId="0" borderId="31" xfId="0" applyNumberFormat="1" applyFont="1" applyFill="1" applyBorder="1" applyAlignment="1" applyProtection="1">
      <alignment horizontal="distributed" vertical="center" wrapText="1"/>
      <protection locked="0"/>
    </xf>
    <xf numFmtId="49" fontId="10" fillId="0" borderId="4" xfId="1" applyNumberFormat="1" applyFont="1" applyFill="1" applyBorder="1" applyAlignment="1" applyProtection="1">
      <alignment horizontal="distributed" vertical="center"/>
      <protection locked="0"/>
    </xf>
    <xf numFmtId="49" fontId="10" fillId="0" borderId="12" xfId="0" applyNumberFormat="1" applyFont="1" applyFill="1" applyBorder="1" applyAlignment="1" applyProtection="1">
      <alignment horizontal="distributed" vertical="center"/>
      <protection locked="0"/>
    </xf>
    <xf numFmtId="49" fontId="10" fillId="0" borderId="31" xfId="0" applyNumberFormat="1" applyFont="1" applyFill="1" applyBorder="1" applyAlignment="1" applyProtection="1">
      <alignment horizontal="distributed" vertical="center"/>
      <protection locked="0"/>
    </xf>
    <xf numFmtId="179" fontId="10" fillId="0" borderId="4" xfId="0" applyNumberFormat="1" applyFont="1" applyFill="1" applyBorder="1" applyAlignment="1">
      <alignment horizontal="distributed" vertical="center"/>
    </xf>
    <xf numFmtId="179" fontId="10" fillId="0" borderId="12" xfId="0" applyNumberFormat="1" applyFont="1" applyFill="1" applyBorder="1" applyAlignment="1">
      <alignment horizontal="distributed" vertical="center"/>
    </xf>
    <xf numFmtId="179" fontId="10" fillId="0" borderId="31" xfId="0" applyNumberFormat="1" applyFont="1" applyFill="1" applyBorder="1" applyAlignment="1">
      <alignment horizontal="distributed" vertical="center"/>
    </xf>
    <xf numFmtId="179" fontId="10" fillId="0" borderId="12" xfId="0" applyNumberFormat="1" applyFont="1" applyFill="1" applyBorder="1" applyAlignment="1">
      <alignment horizontal="center" vertical="center"/>
    </xf>
    <xf numFmtId="49" fontId="13" fillId="0" borderId="4" xfId="1" applyNumberFormat="1" applyFont="1" applyFill="1" applyBorder="1" applyAlignment="1" applyProtection="1">
      <alignment horizontal="distributed" vertical="center" shrinkToFit="1"/>
      <protection locked="0"/>
    </xf>
    <xf numFmtId="49" fontId="13" fillId="0" borderId="12" xfId="1" applyNumberFormat="1" applyFont="1" applyFill="1" applyBorder="1" applyAlignment="1" applyProtection="1">
      <alignment horizontal="center" vertical="center" shrinkToFit="1"/>
      <protection locked="0"/>
    </xf>
    <xf numFmtId="49" fontId="13" fillId="0" borderId="12" xfId="1" applyNumberFormat="1" applyFont="1" applyFill="1" applyBorder="1" applyAlignment="1" applyProtection="1">
      <alignment horizontal="distributed" vertical="center" shrinkToFit="1"/>
      <protection locked="0"/>
    </xf>
    <xf numFmtId="49" fontId="13" fillId="0" borderId="31" xfId="1" applyNumberFormat="1" applyFont="1" applyFill="1" applyBorder="1" applyAlignment="1" applyProtection="1">
      <alignment horizontal="distributed" vertical="center" shrinkToFit="1"/>
      <protection locked="0"/>
    </xf>
    <xf numFmtId="49" fontId="10" fillId="0" borderId="11" xfId="1" applyNumberFormat="1" applyFont="1" applyFill="1" applyBorder="1" applyAlignment="1" applyProtection="1">
      <alignment horizontal="distributed" vertical="center"/>
      <protection locked="0"/>
    </xf>
    <xf numFmtId="49" fontId="10" fillId="0" borderId="35" xfId="1" applyNumberFormat="1" applyFont="1" applyFill="1" applyBorder="1" applyAlignment="1" applyProtection="1">
      <alignment horizontal="distributed" vertical="center"/>
      <protection locked="0"/>
    </xf>
    <xf numFmtId="3" fontId="21" fillId="0" borderId="12" xfId="0" applyNumberFormat="1" applyFont="1" applyFill="1" applyBorder="1" applyAlignment="1" applyProtection="1">
      <alignment horizontal="distributed" vertical="center"/>
      <protection locked="0"/>
    </xf>
    <xf numFmtId="3" fontId="21" fillId="0" borderId="31" xfId="0" applyNumberFormat="1" applyFont="1" applyFill="1" applyBorder="1" applyAlignment="1" applyProtection="1">
      <alignment horizontal="distributed" vertical="center"/>
      <protection locked="0"/>
    </xf>
    <xf numFmtId="49" fontId="10" fillId="0" borderId="2" xfId="1" applyNumberFormat="1" applyFont="1" applyFill="1" applyBorder="1" applyAlignment="1" applyProtection="1">
      <alignment horizontal="distributed" vertical="center" shrinkToFit="1"/>
      <protection locked="0"/>
    </xf>
    <xf numFmtId="49" fontId="10" fillId="0" borderId="11" xfId="1" applyNumberFormat="1" applyFont="1" applyFill="1" applyBorder="1" applyAlignment="1" applyProtection="1">
      <alignment horizontal="distributed" vertical="center" shrinkToFit="1"/>
      <protection locked="0"/>
    </xf>
    <xf numFmtId="49" fontId="10" fillId="0" borderId="35" xfId="1" applyNumberFormat="1" applyFont="1" applyFill="1" applyBorder="1" applyAlignment="1" applyProtection="1">
      <alignment horizontal="distributed" vertical="center" shrinkToFit="1"/>
      <protection locked="0"/>
    </xf>
    <xf numFmtId="49" fontId="10" fillId="0" borderId="3" xfId="1" applyNumberFormat="1" applyFont="1" applyFill="1" applyBorder="1" applyAlignment="1" applyProtection="1">
      <alignment horizontal="distributed" vertical="center" shrinkToFit="1"/>
      <protection locked="0"/>
    </xf>
    <xf numFmtId="49" fontId="10" fillId="0" borderId="10" xfId="1" applyNumberFormat="1" applyFont="1" applyFill="1" applyBorder="1" applyAlignment="1" applyProtection="1">
      <alignment horizontal="distributed" vertical="center" shrinkToFit="1"/>
      <protection locked="0"/>
    </xf>
    <xf numFmtId="49" fontId="10" fillId="0" borderId="36" xfId="1" applyNumberFormat="1" applyFont="1" applyFill="1" applyBorder="1" applyAlignment="1" applyProtection="1">
      <alignment horizontal="distributed" vertical="center" shrinkToFit="1"/>
      <protection locked="0"/>
    </xf>
    <xf numFmtId="49" fontId="10" fillId="0" borderId="4" xfId="1" applyNumberFormat="1" applyFont="1" applyFill="1" applyBorder="1" applyAlignment="1" applyProtection="1">
      <alignment horizontal="distributed" vertical="center" shrinkToFit="1"/>
      <protection locked="0"/>
    </xf>
    <xf numFmtId="49" fontId="10" fillId="0" borderId="12" xfId="1" applyNumberFormat="1" applyFont="1" applyFill="1" applyBorder="1" applyAlignment="1" applyProtection="1">
      <alignment horizontal="distributed" vertical="center" shrinkToFit="1"/>
      <protection locked="0"/>
    </xf>
    <xf numFmtId="49" fontId="10" fillId="0" borderId="31" xfId="1" applyNumberFormat="1" applyFont="1" applyFill="1" applyBorder="1" applyAlignment="1" applyProtection="1">
      <alignment horizontal="distributed" vertical="center" shrinkToFit="1"/>
      <protection locked="0"/>
    </xf>
    <xf numFmtId="49" fontId="10" fillId="0" borderId="10" xfId="1" applyNumberFormat="1" applyFont="1" applyFill="1" applyBorder="1" applyAlignment="1">
      <alignment horizontal="distributed" vertical="center"/>
    </xf>
    <xf numFmtId="49" fontId="10" fillId="0" borderId="11" xfId="1" applyNumberFormat="1" applyFont="1" applyFill="1" applyBorder="1" applyAlignment="1">
      <alignment horizontal="distributed" vertical="center"/>
    </xf>
    <xf numFmtId="49" fontId="20" fillId="0" borderId="12" xfId="0" applyNumberFormat="1" applyFont="1" applyFill="1" applyBorder="1" applyAlignment="1" applyProtection="1">
      <alignment horizontal="distributed" vertical="center"/>
      <protection locked="0"/>
    </xf>
    <xf numFmtId="49" fontId="20" fillId="0" borderId="31" xfId="0" applyNumberFormat="1" applyFont="1" applyFill="1" applyBorder="1" applyAlignment="1" applyProtection="1">
      <alignment horizontal="distributed" vertical="center"/>
      <protection locked="0"/>
    </xf>
    <xf numFmtId="49" fontId="10" fillId="0" borderId="33" xfId="1" applyNumberFormat="1" applyFont="1" applyFill="1" applyBorder="1" applyAlignment="1">
      <alignment horizontal="distributed" vertical="center" wrapText="1"/>
    </xf>
    <xf numFmtId="49" fontId="20" fillId="0" borderId="33" xfId="0" applyNumberFormat="1" applyFont="1" applyFill="1" applyBorder="1" applyAlignment="1" applyProtection="1">
      <alignment horizontal="distributed" vertical="center" wrapText="1"/>
      <protection locked="0"/>
    </xf>
    <xf numFmtId="49" fontId="10" fillId="0" borderId="29" xfId="1" applyNumberFormat="1" applyFont="1" applyFill="1" applyBorder="1" applyAlignment="1">
      <alignment horizontal="distributed" vertical="center"/>
    </xf>
    <xf numFmtId="49" fontId="5" fillId="0" borderId="29" xfId="0" applyNumberFormat="1" applyFont="1" applyFill="1" applyBorder="1" applyAlignment="1" applyProtection="1">
      <alignment horizontal="distributed" vertical="center"/>
      <protection locked="0"/>
    </xf>
    <xf numFmtId="49" fontId="10" fillId="0" borderId="0" xfId="1" applyNumberFormat="1" applyFont="1" applyFill="1" applyBorder="1" applyAlignment="1">
      <alignment horizontal="center" vertical="center"/>
    </xf>
    <xf numFmtId="49" fontId="5" fillId="0" borderId="11" xfId="0" applyNumberFormat="1" applyFont="1" applyFill="1" applyBorder="1" applyAlignment="1" applyProtection="1">
      <alignment horizontal="distributed" vertical="center"/>
      <protection locked="0"/>
    </xf>
    <xf numFmtId="179" fontId="10" fillId="0" borderId="33" xfId="1" applyNumberFormat="1" applyFont="1" applyFill="1" applyBorder="1" applyAlignment="1">
      <alignment horizontal="distributed" vertical="center"/>
    </xf>
    <xf numFmtId="179" fontId="10" fillId="0" borderId="29" xfId="1" applyNumberFormat="1" applyFont="1" applyFill="1" applyBorder="1" applyAlignment="1">
      <alignment horizontal="distributed" vertical="center" wrapText="1"/>
    </xf>
    <xf numFmtId="49" fontId="10" fillId="0" borderId="12" xfId="1" applyNumberFormat="1" applyFont="1" applyFill="1" applyBorder="1" applyAlignment="1">
      <alignment horizontal="distributed" vertical="center"/>
    </xf>
    <xf numFmtId="49" fontId="3" fillId="0" borderId="37" xfId="1" applyNumberFormat="1" applyFont="1" applyFill="1" applyBorder="1" applyAlignment="1" applyProtection="1">
      <alignment horizontal="distributed" vertical="center"/>
      <protection locked="0"/>
    </xf>
    <xf numFmtId="3" fontId="10" fillId="0" borderId="2" xfId="0" applyFont="1" applyFill="1" applyBorder="1" applyAlignment="1">
      <alignment horizontal="center" vertical="center" justifyLastLine="1"/>
    </xf>
    <xf numFmtId="3" fontId="10" fillId="0" borderId="35" xfId="0" applyFont="1" applyFill="1" applyBorder="1" applyAlignment="1">
      <alignment horizontal="center" vertical="center" justifyLastLine="1"/>
    </xf>
    <xf numFmtId="179" fontId="10" fillId="0" borderId="46" xfId="2" applyNumberFormat="1" applyFont="1" applyFill="1" applyBorder="1" applyAlignment="1">
      <alignment horizontal="center" vertical="distributed" textRotation="255" justifyLastLine="1"/>
    </xf>
    <xf numFmtId="179" fontId="10" fillId="0" borderId="45" xfId="2" applyNumberFormat="1" applyFont="1" applyFill="1" applyBorder="1" applyAlignment="1">
      <alignment horizontal="center" vertical="distributed" textRotation="255" justifyLastLine="1"/>
    </xf>
    <xf numFmtId="179" fontId="10" fillId="0" borderId="15" xfId="2" applyNumberFormat="1" applyFont="1" applyFill="1" applyBorder="1" applyAlignment="1">
      <alignment horizontal="center" vertical="distributed" textRotation="255" justifyLastLine="1"/>
    </xf>
    <xf numFmtId="179" fontId="10" fillId="0" borderId="6" xfId="2" applyNumberFormat="1" applyFont="1" applyFill="1" applyBorder="1" applyAlignment="1">
      <alignment horizontal="center" vertical="center" wrapText="1"/>
    </xf>
    <xf numFmtId="179" fontId="20" fillId="0" borderId="6" xfId="0" applyNumberFormat="1" applyFont="1" applyFill="1" applyBorder="1" applyAlignment="1" applyProtection="1">
      <alignment horizontal="center" vertical="center" wrapText="1"/>
      <protection locked="0"/>
    </xf>
    <xf numFmtId="179" fontId="10" fillId="0" borderId="5" xfId="0" applyNumberFormat="1" applyFont="1" applyFill="1" applyBorder="1" applyAlignment="1">
      <alignment horizontal="center" vertical="center" justifyLastLine="1"/>
    </xf>
    <xf numFmtId="179" fontId="20" fillId="0" borderId="8" xfId="0" applyNumberFormat="1" applyFont="1" applyFill="1" applyBorder="1" applyAlignment="1" applyProtection="1">
      <alignment horizontal="center" vertical="center" justifyLastLine="1"/>
      <protection locked="0"/>
    </xf>
    <xf numFmtId="179" fontId="10" fillId="0" borderId="44" xfId="2" applyNumberFormat="1" applyFont="1" applyFill="1" applyBorder="1" applyAlignment="1">
      <alignment horizontal="center" vertical="distributed" textRotation="255" justifyLastLine="1"/>
    </xf>
    <xf numFmtId="179" fontId="13" fillId="0" borderId="45" xfId="2" applyNumberFormat="1" applyFont="1" applyFill="1" applyBorder="1" applyAlignment="1">
      <alignment vertical="top" textRotation="255"/>
    </xf>
    <xf numFmtId="3" fontId="22" fillId="0" borderId="45" xfId="0" applyNumberFormat="1" applyFont="1" applyFill="1" applyBorder="1" applyAlignment="1" applyProtection="1">
      <alignment vertical="top" textRotation="255"/>
      <protection locked="0"/>
    </xf>
    <xf numFmtId="3" fontId="22" fillId="0" borderId="15" xfId="0" applyNumberFormat="1" applyFont="1" applyFill="1" applyBorder="1" applyAlignment="1" applyProtection="1">
      <alignment vertical="top" textRotation="255"/>
      <protection locked="0"/>
    </xf>
    <xf numFmtId="179" fontId="10" fillId="0" borderId="5" xfId="2" applyNumberFormat="1" applyFont="1" applyFill="1" applyBorder="1" applyAlignment="1">
      <alignment horizontal="center" vertical="distributed" textRotation="255" justifyLastLine="1"/>
    </xf>
    <xf numFmtId="179" fontId="10" fillId="0" borderId="6" xfId="2" applyNumberFormat="1" applyFont="1" applyFill="1" applyBorder="1" applyAlignment="1">
      <alignment horizontal="center" vertical="distributed" textRotation="255" justifyLastLine="1"/>
    </xf>
    <xf numFmtId="179" fontId="10" fillId="0" borderId="8" xfId="2" applyNumberFormat="1" applyFont="1" applyFill="1" applyBorder="1" applyAlignment="1">
      <alignment horizontal="center" vertical="distributed" textRotation="255" justifyLastLine="1"/>
    </xf>
    <xf numFmtId="179" fontId="13" fillId="0" borderId="2" xfId="2" applyNumberFormat="1" applyFont="1" applyFill="1" applyBorder="1" applyAlignment="1">
      <alignment horizontal="distributed" vertical="center" wrapText="1"/>
    </xf>
    <xf numFmtId="3" fontId="22" fillId="0" borderId="11" xfId="0" applyNumberFormat="1" applyFont="1" applyFill="1" applyBorder="1" applyAlignment="1" applyProtection="1">
      <alignment horizontal="distributed" vertical="center"/>
      <protection locked="0"/>
    </xf>
    <xf numFmtId="3" fontId="22" fillId="0" borderId="35" xfId="0" applyNumberFormat="1" applyFont="1" applyFill="1" applyBorder="1" applyAlignment="1" applyProtection="1">
      <alignment horizontal="distributed" vertical="center"/>
      <protection locked="0"/>
    </xf>
    <xf numFmtId="3" fontId="22" fillId="0" borderId="3" xfId="0" applyNumberFormat="1" applyFont="1" applyFill="1" applyBorder="1" applyAlignment="1" applyProtection="1">
      <alignment horizontal="distributed" vertical="center"/>
      <protection locked="0"/>
    </xf>
    <xf numFmtId="3" fontId="22" fillId="0" borderId="10" xfId="0" applyNumberFormat="1" applyFont="1" applyFill="1" applyBorder="1" applyAlignment="1" applyProtection="1">
      <alignment horizontal="distributed" vertical="center"/>
      <protection locked="0"/>
    </xf>
    <xf numFmtId="3" fontId="22" fillId="0" borderId="36" xfId="0" applyNumberFormat="1" applyFont="1" applyFill="1" applyBorder="1" applyAlignment="1" applyProtection="1">
      <alignment horizontal="distributed" vertical="center"/>
      <protection locked="0"/>
    </xf>
    <xf numFmtId="179" fontId="10" fillId="0" borderId="29" xfId="2" applyNumberFormat="1" applyFont="1" applyFill="1" applyBorder="1" applyAlignment="1">
      <alignment horizontal="distributed" vertical="center"/>
    </xf>
    <xf numFmtId="179" fontId="5" fillId="0" borderId="40" xfId="0" applyNumberFormat="1" applyFont="1" applyFill="1" applyBorder="1" applyAlignment="1" applyProtection="1">
      <alignment horizontal="distributed" vertical="center"/>
      <protection locked="0"/>
    </xf>
    <xf numFmtId="179" fontId="10" fillId="0" borderId="37" xfId="2" applyNumberFormat="1" applyFont="1" applyFill="1" applyBorder="1" applyAlignment="1">
      <alignment horizontal="distributed" vertical="center"/>
    </xf>
    <xf numFmtId="179" fontId="5" fillId="0" borderId="47" xfId="0" applyNumberFormat="1" applyFont="1" applyFill="1" applyBorder="1" applyAlignment="1" applyProtection="1">
      <alignment horizontal="distributed" vertical="center"/>
      <protection locked="0"/>
    </xf>
    <xf numFmtId="179" fontId="5" fillId="0" borderId="41" xfId="0" applyNumberFormat="1" applyFont="1" applyFill="1" applyBorder="1" applyAlignment="1" applyProtection="1">
      <alignment horizontal="distributed" vertical="center"/>
      <protection locked="0"/>
    </xf>
    <xf numFmtId="179" fontId="9" fillId="0" borderId="17" xfId="2" applyNumberFormat="1" applyFont="1" applyFill="1" applyBorder="1" applyAlignment="1">
      <alignment horizontal="distributed" vertical="center"/>
    </xf>
    <xf numFmtId="179" fontId="12" fillId="0" borderId="41" xfId="0" applyNumberFormat="1" applyFont="1" applyFill="1" applyBorder="1" applyAlignment="1" applyProtection="1">
      <alignment horizontal="distributed" vertical="center"/>
      <protection locked="0"/>
    </xf>
    <xf numFmtId="179" fontId="10" fillId="0" borderId="34" xfId="2" applyNumberFormat="1" applyFont="1" applyFill="1" applyBorder="1" applyAlignment="1">
      <alignment horizontal="distributed" vertical="center" wrapText="1"/>
    </xf>
    <xf numFmtId="179" fontId="5" fillId="0" borderId="39" xfId="0" applyNumberFormat="1" applyFont="1" applyFill="1" applyBorder="1" applyAlignment="1" applyProtection="1">
      <alignment horizontal="distributed" vertical="center" wrapText="1"/>
      <protection locked="0"/>
    </xf>
    <xf numFmtId="179" fontId="10" fillId="0" borderId="37" xfId="2" applyNumberFormat="1" applyFont="1" applyFill="1" applyBorder="1" applyAlignment="1">
      <alignment horizontal="distributed" vertical="center" wrapText="1"/>
    </xf>
    <xf numFmtId="179" fontId="20" fillId="0" borderId="47" xfId="0" applyNumberFormat="1" applyFont="1" applyFill="1" applyBorder="1" applyAlignment="1" applyProtection="1">
      <alignment horizontal="distributed" vertical="center" wrapText="1"/>
      <protection locked="0"/>
    </xf>
    <xf numFmtId="179" fontId="10" fillId="0" borderId="33" xfId="2" applyNumberFormat="1" applyFont="1" applyFill="1" applyBorder="1" applyAlignment="1">
      <alignment horizontal="distributed" vertical="center" wrapText="1"/>
    </xf>
    <xf numFmtId="179" fontId="5" fillId="0" borderId="41" xfId="0" applyNumberFormat="1" applyFont="1" applyFill="1" applyBorder="1" applyAlignment="1" applyProtection="1">
      <alignment horizontal="distributed" vertical="center" wrapText="1"/>
      <protection locked="0"/>
    </xf>
    <xf numFmtId="179" fontId="10" fillId="0" borderId="32" xfId="2" applyNumberFormat="1" applyFont="1" applyFill="1" applyBorder="1" applyAlignment="1">
      <alignment horizontal="distributed" vertical="center"/>
    </xf>
    <xf numFmtId="179" fontId="5" fillId="0" borderId="48" xfId="0" applyNumberFormat="1" applyFont="1" applyFill="1" applyBorder="1" applyAlignment="1" applyProtection="1">
      <alignment horizontal="distributed" vertical="center"/>
      <protection locked="0"/>
    </xf>
    <xf numFmtId="179" fontId="10" fillId="0" borderId="23" xfId="2" applyNumberFormat="1" applyFont="1" applyFill="1" applyBorder="1" applyAlignment="1">
      <alignment horizontal="distributed" vertical="center" wrapText="1"/>
    </xf>
    <xf numFmtId="179" fontId="10" fillId="0" borderId="23" xfId="2" applyNumberFormat="1" applyFont="1" applyFill="1" applyBorder="1" applyAlignment="1">
      <alignment horizontal="distributed" vertical="center"/>
    </xf>
    <xf numFmtId="179" fontId="5" fillId="0" borderId="32" xfId="0" applyNumberFormat="1" applyFont="1" applyFill="1" applyBorder="1" applyAlignment="1" applyProtection="1">
      <alignment horizontal="distributed" vertical="center"/>
      <protection locked="0"/>
    </xf>
    <xf numFmtId="179" fontId="5" fillId="0" borderId="33" xfId="0" applyNumberFormat="1" applyFont="1" applyFill="1" applyBorder="1" applyAlignment="1" applyProtection="1">
      <alignment horizontal="distributed" vertical="center"/>
      <protection locked="0"/>
    </xf>
    <xf numFmtId="179" fontId="10" fillId="0" borderId="34" xfId="2" applyNumberFormat="1" applyFont="1" applyFill="1" applyBorder="1" applyAlignment="1">
      <alignment horizontal="distributed" vertical="center"/>
    </xf>
    <xf numFmtId="179" fontId="5" fillId="0" borderId="34" xfId="0" applyNumberFormat="1" applyFont="1" applyFill="1" applyBorder="1" applyAlignment="1" applyProtection="1">
      <alignment horizontal="distributed" vertical="center"/>
      <protection locked="0"/>
    </xf>
    <xf numFmtId="179" fontId="5" fillId="0" borderId="39" xfId="0" applyNumberFormat="1" applyFont="1" applyFill="1" applyBorder="1" applyAlignment="1" applyProtection="1">
      <alignment horizontal="distributed" vertical="center"/>
      <protection locked="0"/>
    </xf>
    <xf numFmtId="179" fontId="5" fillId="0" borderId="12" xfId="0" applyNumberFormat="1" applyFont="1" applyFill="1" applyBorder="1" applyAlignment="1" applyProtection="1">
      <alignment horizontal="distributed" vertical="center"/>
      <protection locked="0"/>
    </xf>
    <xf numFmtId="179" fontId="5" fillId="0" borderId="31" xfId="0" applyNumberFormat="1" applyFont="1" applyFill="1" applyBorder="1" applyAlignment="1" applyProtection="1">
      <alignment horizontal="distributed" vertical="center"/>
      <protection locked="0"/>
    </xf>
    <xf numFmtId="3" fontId="13" fillId="0" borderId="4" xfId="0" applyNumberFormat="1" applyFont="1" applyFill="1" applyBorder="1" applyAlignment="1" applyProtection="1">
      <alignment horizontal="center" vertical="center" shrinkToFit="1"/>
      <protection locked="0"/>
    </xf>
    <xf numFmtId="3" fontId="13" fillId="0" borderId="12" xfId="0" applyNumberFormat="1" applyFont="1" applyFill="1" applyBorder="1" applyAlignment="1" applyProtection="1">
      <alignment horizontal="center" vertical="center" shrinkToFit="1"/>
      <protection locked="0"/>
    </xf>
    <xf numFmtId="3" fontId="13" fillId="0" borderId="31" xfId="0" applyNumberFormat="1" applyFont="1" applyFill="1" applyBorder="1" applyAlignment="1" applyProtection="1">
      <alignment horizontal="center" vertical="center" shrinkToFit="1"/>
      <protection locked="0"/>
    </xf>
    <xf numFmtId="179" fontId="10" fillId="0" borderId="11" xfId="2" applyNumberFormat="1" applyFont="1" applyFill="1" applyBorder="1" applyAlignment="1">
      <alignment horizontal="distributed" vertical="center"/>
    </xf>
    <xf numFmtId="179" fontId="5" fillId="0" borderId="11" xfId="0" applyNumberFormat="1" applyFont="1" applyFill="1" applyBorder="1" applyAlignment="1" applyProtection="1">
      <alignment horizontal="distributed" vertical="center"/>
      <protection locked="0"/>
    </xf>
    <xf numFmtId="179" fontId="5" fillId="0" borderId="35" xfId="0" applyNumberFormat="1" applyFont="1" applyFill="1" applyBorder="1" applyAlignment="1" applyProtection="1">
      <alignment horizontal="distributed" vertical="center"/>
      <protection locked="0"/>
    </xf>
    <xf numFmtId="179" fontId="10" fillId="0" borderId="17" xfId="2" applyNumberFormat="1" applyFont="1" applyFill="1" applyBorder="1" applyAlignment="1">
      <alignment horizontal="distributed" vertical="center"/>
    </xf>
    <xf numFmtId="179" fontId="10" fillId="0" borderId="18" xfId="2" applyNumberFormat="1" applyFont="1" applyFill="1" applyBorder="1" applyAlignment="1">
      <alignment horizontal="distributed" vertical="center"/>
    </xf>
    <xf numFmtId="179" fontId="10" fillId="0" borderId="2" xfId="2" applyNumberFormat="1" applyFont="1" applyFill="1" applyBorder="1" applyAlignment="1">
      <alignment horizontal="distributed" vertical="center"/>
    </xf>
    <xf numFmtId="179" fontId="10" fillId="0" borderId="28" xfId="2" applyNumberFormat="1" applyFont="1" applyFill="1" applyBorder="1" applyAlignment="1">
      <alignment horizontal="distributed" vertical="center"/>
    </xf>
    <xf numFmtId="179" fontId="10" fillId="0" borderId="0" xfId="2" applyNumberFormat="1" applyFont="1" applyFill="1" applyBorder="1" applyAlignment="1">
      <alignment horizontal="distributed" vertical="center"/>
    </xf>
    <xf numFmtId="179" fontId="5" fillId="0" borderId="0" xfId="0" applyNumberFormat="1" applyFont="1" applyFill="1" applyBorder="1" applyAlignment="1" applyProtection="1">
      <alignment horizontal="distributed" vertical="center"/>
      <protection locked="0"/>
    </xf>
    <xf numFmtId="179" fontId="5" fillId="0" borderId="1" xfId="0" applyNumberFormat="1" applyFont="1" applyFill="1" applyBorder="1" applyAlignment="1" applyProtection="1">
      <alignment horizontal="distributed" vertical="center"/>
      <protection locked="0"/>
    </xf>
    <xf numFmtId="179" fontId="10" fillId="0" borderId="12" xfId="2" applyNumberFormat="1" applyFont="1" applyFill="1" applyBorder="1" applyAlignment="1">
      <alignment horizontal="distributed" vertical="center" wrapText="1"/>
    </xf>
    <xf numFmtId="179" fontId="5" fillId="0" borderId="12" xfId="0" applyNumberFormat="1" applyFont="1" applyFill="1" applyBorder="1" applyAlignment="1" applyProtection="1">
      <alignment horizontal="distributed" vertical="center" wrapText="1"/>
      <protection locked="0"/>
    </xf>
    <xf numFmtId="179" fontId="5" fillId="0" borderId="31" xfId="0" applyNumberFormat="1" applyFont="1" applyFill="1" applyBorder="1" applyAlignment="1" applyProtection="1">
      <alignment horizontal="distributed" vertical="center" wrapText="1"/>
      <protection locked="0"/>
    </xf>
    <xf numFmtId="179" fontId="5" fillId="0" borderId="40" xfId="0" applyNumberFormat="1" applyFont="1" applyFill="1" applyBorder="1" applyAlignment="1" applyProtection="1">
      <alignment horizontal="distributed" vertical="center" wrapText="1"/>
      <protection locked="0"/>
    </xf>
    <xf numFmtId="179" fontId="6" fillId="0" borderId="4" xfId="2" applyNumberFormat="1" applyFont="1" applyFill="1" applyBorder="1" applyAlignment="1">
      <alignment horizontal="distributed" vertical="center" justifyLastLine="1"/>
    </xf>
    <xf numFmtId="179" fontId="6" fillId="0" borderId="12" xfId="2" applyNumberFormat="1" applyFont="1" applyFill="1" applyBorder="1" applyAlignment="1">
      <alignment horizontal="distributed" vertical="center" justifyLastLine="1"/>
    </xf>
    <xf numFmtId="179" fontId="6" fillId="0" borderId="31" xfId="2" applyNumberFormat="1" applyFont="1" applyFill="1" applyBorder="1" applyAlignment="1">
      <alignment horizontal="distributed" vertical="center" justifyLastLine="1"/>
    </xf>
    <xf numFmtId="3" fontId="8" fillId="0" borderId="5" xfId="0" applyFont="1" applyFill="1" applyBorder="1" applyAlignment="1">
      <alignment horizontal="center" vertical="center" justifyLastLine="1"/>
    </xf>
    <xf numFmtId="3" fontId="8" fillId="0" borderId="8" xfId="0" applyFont="1" applyFill="1" applyBorder="1" applyAlignment="1">
      <alignment horizontal="center" vertical="center" justifyLastLine="1"/>
    </xf>
    <xf numFmtId="179" fontId="8" fillId="0" borderId="5" xfId="0" applyNumberFormat="1" applyFont="1" applyFill="1" applyBorder="1" applyAlignment="1">
      <alignment horizontal="center" vertical="center" justifyLastLine="1"/>
    </xf>
    <xf numFmtId="179" fontId="27" fillId="0" borderId="8" xfId="0" applyNumberFormat="1" applyFont="1" applyFill="1" applyBorder="1" applyAlignment="1" applyProtection="1">
      <alignment horizontal="center" vertical="center" justifyLastLine="1"/>
      <protection locked="0"/>
    </xf>
    <xf numFmtId="49" fontId="3" fillId="0" borderId="5" xfId="3" applyNumberFormat="1" applyFont="1" applyFill="1" applyBorder="1" applyAlignment="1">
      <alignment horizontal="center" vertical="distributed" textRotation="255" justifyLastLine="1"/>
    </xf>
    <xf numFmtId="49" fontId="3" fillId="0" borderId="6" xfId="3" applyNumberFormat="1" applyFont="1" applyFill="1" applyBorder="1" applyAlignment="1">
      <alignment horizontal="center" vertical="distributed" textRotation="255" justifyLastLine="1"/>
    </xf>
    <xf numFmtId="49" fontId="3" fillId="0" borderId="8" xfId="3" applyNumberFormat="1" applyFont="1" applyFill="1" applyBorder="1" applyAlignment="1">
      <alignment horizontal="center" vertical="distributed" textRotation="255" justifyLastLine="1"/>
    </xf>
    <xf numFmtId="179" fontId="3" fillId="0" borderId="2" xfId="0" applyNumberFormat="1" applyFont="1" applyFill="1" applyBorder="1" applyAlignment="1">
      <alignment horizontal="center" vertical="center" wrapText="1"/>
    </xf>
    <xf numFmtId="179" fontId="3" fillId="0" borderId="11" xfId="0" applyNumberFormat="1" applyFont="1" applyFill="1" applyBorder="1" applyAlignment="1">
      <alignment horizontal="center" vertical="center" wrapText="1"/>
    </xf>
    <xf numFmtId="179" fontId="3" fillId="0" borderId="35" xfId="0" applyNumberFormat="1" applyFont="1" applyFill="1" applyBorder="1" applyAlignment="1">
      <alignment horizontal="center" vertical="center" wrapText="1"/>
    </xf>
    <xf numFmtId="179" fontId="3" fillId="0" borderId="7" xfId="0" applyNumberFormat="1" applyFont="1" applyFill="1" applyBorder="1" applyAlignment="1">
      <alignment horizontal="center" vertical="center" wrapText="1"/>
    </xf>
    <xf numFmtId="179" fontId="3" fillId="0" borderId="0" xfId="0" applyNumberFormat="1" applyFont="1" applyFill="1" applyBorder="1" applyAlignment="1">
      <alignment horizontal="center" vertical="center" wrapText="1"/>
    </xf>
    <xf numFmtId="179" fontId="3" fillId="0" borderId="1" xfId="0" applyNumberFormat="1" applyFont="1" applyFill="1" applyBorder="1" applyAlignment="1">
      <alignment horizontal="center" vertical="center" wrapText="1"/>
    </xf>
    <xf numFmtId="179" fontId="3" fillId="0" borderId="3" xfId="0" applyNumberFormat="1" applyFont="1" applyFill="1" applyBorder="1" applyAlignment="1">
      <alignment horizontal="center" vertical="center" wrapText="1"/>
    </xf>
    <xf numFmtId="179" fontId="3" fillId="0" borderId="10" xfId="0" applyNumberFormat="1" applyFont="1" applyFill="1" applyBorder="1" applyAlignment="1">
      <alignment horizontal="center" vertical="center" wrapText="1"/>
    </xf>
    <xf numFmtId="179" fontId="3" fillId="0" borderId="36" xfId="0" applyNumberFormat="1" applyFont="1" applyFill="1" applyBorder="1" applyAlignment="1">
      <alignment horizontal="center" vertical="center" wrapText="1"/>
    </xf>
    <xf numFmtId="3" fontId="3" fillId="0" borderId="5" xfId="0" applyNumberFormat="1" applyFont="1" applyFill="1" applyBorder="1" applyAlignment="1" applyProtection="1">
      <alignment horizontal="center" vertical="center" wrapText="1"/>
      <protection locked="0"/>
    </xf>
    <xf numFmtId="3" fontId="3" fillId="0" borderId="8" xfId="0" applyNumberFormat="1" applyFont="1" applyFill="1" applyBorder="1" applyAlignment="1" applyProtection="1">
      <alignment horizontal="center" vertical="center" wrapText="1"/>
      <protection locked="0"/>
    </xf>
    <xf numFmtId="3" fontId="3" fillId="0" borderId="2" xfId="0" quotePrefix="1" applyNumberFormat="1" applyFont="1" applyFill="1" applyBorder="1" applyAlignment="1" applyProtection="1">
      <alignment horizontal="distributed" vertical="center" wrapText="1"/>
      <protection locked="0"/>
    </xf>
    <xf numFmtId="3" fontId="3" fillId="0" borderId="35" xfId="0" quotePrefix="1" applyNumberFormat="1" applyFont="1" applyFill="1" applyBorder="1" applyAlignment="1" applyProtection="1">
      <alignment horizontal="distributed" vertical="center" wrapText="1"/>
      <protection locked="0"/>
    </xf>
    <xf numFmtId="3" fontId="3" fillId="0" borderId="7" xfId="0" quotePrefix="1" applyNumberFormat="1" applyFont="1" applyFill="1" applyBorder="1" applyAlignment="1" applyProtection="1">
      <alignment horizontal="distributed" vertical="center" wrapText="1"/>
      <protection locked="0"/>
    </xf>
    <xf numFmtId="3" fontId="3" fillId="0" borderId="1" xfId="0" quotePrefix="1" applyNumberFormat="1" applyFont="1" applyFill="1" applyBorder="1" applyAlignment="1" applyProtection="1">
      <alignment horizontal="distributed" vertical="center" wrapText="1"/>
      <protection locked="0"/>
    </xf>
    <xf numFmtId="3" fontId="3" fillId="0" borderId="3" xfId="0" quotePrefix="1" applyNumberFormat="1" applyFont="1" applyFill="1" applyBorder="1" applyAlignment="1" applyProtection="1">
      <alignment horizontal="distributed" vertical="center" wrapText="1"/>
      <protection locked="0"/>
    </xf>
    <xf numFmtId="3" fontId="3" fillId="0" borderId="36" xfId="0" quotePrefix="1" applyNumberFormat="1" applyFont="1" applyFill="1" applyBorder="1" applyAlignment="1" applyProtection="1">
      <alignment horizontal="distributed" vertical="center" wrapText="1"/>
      <protection locked="0"/>
    </xf>
    <xf numFmtId="3" fontId="3" fillId="0" borderId="9" xfId="0" applyNumberFormat="1" applyFont="1" applyFill="1" applyBorder="1" applyAlignment="1" applyProtection="1">
      <alignment horizontal="center" vertical="center" wrapText="1"/>
      <protection locked="0"/>
    </xf>
    <xf numFmtId="179" fontId="3" fillId="0" borderId="9" xfId="0" applyNumberFormat="1" applyFont="1" applyFill="1" applyBorder="1" applyAlignment="1">
      <alignment horizontal="distributed" vertical="center"/>
    </xf>
    <xf numFmtId="179" fontId="3" fillId="0" borderId="4" xfId="0" applyNumberFormat="1" applyFont="1" applyFill="1" applyBorder="1" applyAlignment="1">
      <alignment horizontal="distributed" vertical="center"/>
    </xf>
    <xf numFmtId="179" fontId="3" fillId="0" borderId="31" xfId="0" applyNumberFormat="1" applyFont="1" applyFill="1" applyBorder="1" applyAlignment="1">
      <alignment horizontal="distributed" vertical="center"/>
    </xf>
    <xf numFmtId="179" fontId="3" fillId="0" borderId="12" xfId="0" applyNumberFormat="1" applyFont="1" applyFill="1" applyBorder="1" applyAlignment="1">
      <alignment horizontal="distributed" vertical="center"/>
    </xf>
    <xf numFmtId="49" fontId="5" fillId="0" borderId="31" xfId="0" applyNumberFormat="1" applyFont="1" applyFill="1" applyBorder="1" applyAlignment="1" applyProtection="1">
      <alignment horizontal="distributed" vertical="center"/>
      <protection locked="0"/>
    </xf>
    <xf numFmtId="49" fontId="3" fillId="0" borderId="23" xfId="0" applyNumberFormat="1" applyFont="1" applyFill="1" applyBorder="1" applyAlignment="1">
      <alignment horizontal="distributed" vertical="center"/>
    </xf>
    <xf numFmtId="49" fontId="3" fillId="0" borderId="41" xfId="3" applyNumberFormat="1" applyFont="1" applyFill="1" applyBorder="1" applyAlignment="1">
      <alignment horizontal="distributed" vertical="center"/>
    </xf>
    <xf numFmtId="49" fontId="3" fillId="0" borderId="27" xfId="3" applyNumberFormat="1" applyFont="1" applyFill="1" applyBorder="1" applyAlignment="1">
      <alignment horizontal="distributed" vertical="center"/>
    </xf>
    <xf numFmtId="49" fontId="3" fillId="0" borderId="29" xfId="0" applyNumberFormat="1" applyFont="1" applyFill="1" applyBorder="1" applyAlignment="1">
      <alignment horizontal="distributed" vertical="center"/>
    </xf>
    <xf numFmtId="49" fontId="3" fillId="0" borderId="40" xfId="3" applyNumberFormat="1" applyFont="1" applyFill="1" applyBorder="1" applyAlignment="1">
      <alignment horizontal="distributed" vertical="center"/>
    </xf>
    <xf numFmtId="3" fontId="9" fillId="0" borderId="8" xfId="0" applyFont="1" applyFill="1" applyBorder="1" applyAlignment="1">
      <alignment horizontal="center" vertical="center" justifyLastLine="1"/>
    </xf>
    <xf numFmtId="3" fontId="8" fillId="0" borderId="2" xfId="0" applyFont="1" applyFill="1" applyBorder="1" applyAlignment="1">
      <alignment horizontal="center" vertical="center" justifyLastLine="1"/>
    </xf>
    <xf numFmtId="3" fontId="8" fillId="0" borderId="3" xfId="0" applyFont="1" applyFill="1" applyBorder="1" applyAlignment="1">
      <alignment horizontal="center" vertical="center" justifyLastLine="1"/>
    </xf>
    <xf numFmtId="49" fontId="3" fillId="0" borderId="16" xfId="0" applyNumberFormat="1" applyFont="1" applyFill="1" applyBorder="1" applyAlignment="1">
      <alignment horizontal="distributed" vertical="center"/>
    </xf>
    <xf numFmtId="49" fontId="3" fillId="0" borderId="37" xfId="3" applyNumberFormat="1" applyFont="1" applyFill="1" applyBorder="1" applyAlignment="1">
      <alignment horizontal="distributed" vertical="center"/>
    </xf>
    <xf numFmtId="49" fontId="5" fillId="0" borderId="47" xfId="0" applyNumberFormat="1" applyFont="1" applyFill="1" applyBorder="1" applyAlignment="1" applyProtection="1">
      <alignment horizontal="distributed" vertical="center"/>
      <protection locked="0"/>
    </xf>
    <xf numFmtId="49" fontId="3" fillId="0" borderId="17" xfId="0" applyNumberFormat="1" applyFont="1" applyFill="1" applyBorder="1" applyAlignment="1">
      <alignment horizontal="distributed" vertical="center"/>
    </xf>
    <xf numFmtId="49" fontId="5" fillId="0" borderId="41" xfId="0" applyNumberFormat="1" applyFont="1" applyFill="1" applyBorder="1" applyAlignment="1" applyProtection="1">
      <alignment horizontal="distributed" vertical="center"/>
      <protection locked="0"/>
    </xf>
    <xf numFmtId="49" fontId="3" fillId="0" borderId="18" xfId="0" applyNumberFormat="1" applyFont="1" applyFill="1" applyBorder="1" applyAlignment="1">
      <alignment horizontal="distributed" vertical="center"/>
    </xf>
    <xf numFmtId="49" fontId="5" fillId="0" borderId="40" xfId="0" applyNumberFormat="1" applyFont="1" applyFill="1" applyBorder="1" applyAlignment="1" applyProtection="1">
      <alignment horizontal="distributed" vertical="center"/>
      <protection locked="0"/>
    </xf>
    <xf numFmtId="49" fontId="3" fillId="0" borderId="25" xfId="0" applyNumberFormat="1" applyFont="1" applyFill="1" applyBorder="1" applyAlignment="1">
      <alignment horizontal="distributed" vertical="center"/>
    </xf>
    <xf numFmtId="49" fontId="3" fillId="0" borderId="47" xfId="3" applyNumberFormat="1" applyFont="1" applyFill="1" applyBorder="1" applyAlignment="1">
      <alignment horizontal="distributed" vertical="center"/>
    </xf>
    <xf numFmtId="49" fontId="14" fillId="0" borderId="44" xfId="3" applyNumberFormat="1" applyFont="1" applyFill="1" applyBorder="1" applyAlignment="1">
      <alignment vertical="center" textRotation="255" wrapText="1"/>
    </xf>
    <xf numFmtId="49" fontId="14" fillId="0" borderId="45" xfId="3" applyNumberFormat="1" applyFont="1" applyFill="1" applyBorder="1" applyAlignment="1">
      <alignment vertical="center" textRotation="255" wrapText="1"/>
    </xf>
    <xf numFmtId="49" fontId="14" fillId="0" borderId="15" xfId="3" applyNumberFormat="1" applyFont="1" applyFill="1" applyBorder="1" applyAlignment="1">
      <alignment vertical="center" textRotation="255" wrapText="1"/>
    </xf>
    <xf numFmtId="3" fontId="3" fillId="0" borderId="4" xfId="0" applyNumberFormat="1" applyFont="1" applyFill="1" applyBorder="1" applyAlignment="1" applyProtection="1">
      <alignment horizontal="distributed" vertical="center" wrapText="1"/>
      <protection locked="0"/>
    </xf>
    <xf numFmtId="3" fontId="3" fillId="0" borderId="12" xfId="0" applyNumberFormat="1" applyFont="1" applyFill="1" applyBorder="1" applyAlignment="1" applyProtection="1">
      <alignment horizontal="distributed" vertical="center" wrapText="1"/>
      <protection locked="0"/>
    </xf>
    <xf numFmtId="3" fontId="3" fillId="0" borderId="31" xfId="0" applyNumberFormat="1" applyFont="1" applyFill="1" applyBorder="1" applyAlignment="1" applyProtection="1">
      <alignment horizontal="distributed" vertical="center" wrapText="1"/>
      <protection locked="0"/>
    </xf>
    <xf numFmtId="3" fontId="14" fillId="0" borderId="9" xfId="0" applyNumberFormat="1" applyFont="1" applyFill="1" applyBorder="1" applyAlignment="1" applyProtection="1">
      <alignment horizontal="distributed" vertical="center" wrapText="1"/>
      <protection locked="0"/>
    </xf>
    <xf numFmtId="179" fontId="5" fillId="0" borderId="9" xfId="0" applyNumberFormat="1" applyFont="1" applyFill="1" applyBorder="1" applyAlignment="1" applyProtection="1">
      <alignment horizontal="distributed" vertical="center"/>
      <protection locked="0"/>
    </xf>
    <xf numFmtId="179" fontId="3" fillId="0" borderId="11" xfId="3" applyNumberFormat="1" applyFont="1" applyFill="1" applyBorder="1" applyAlignment="1">
      <alignment horizontal="distributed" vertical="center"/>
    </xf>
    <xf numFmtId="179" fontId="3" fillId="0" borderId="35" xfId="3" applyNumberFormat="1" applyFont="1" applyFill="1" applyBorder="1" applyAlignment="1">
      <alignment horizontal="distributed" vertical="center"/>
    </xf>
    <xf numFmtId="179" fontId="3" fillId="0" borderId="8" xfId="0" applyNumberFormat="1" applyFont="1" applyFill="1" applyBorder="1" applyAlignment="1">
      <alignment horizontal="distributed" vertical="center"/>
    </xf>
    <xf numFmtId="49" fontId="3" fillId="0" borderId="10" xfId="3" applyNumberFormat="1" applyFont="1" applyFill="1" applyBorder="1" applyAlignment="1">
      <alignment horizontal="distributed" vertical="center"/>
    </xf>
    <xf numFmtId="49" fontId="3" fillId="0" borderId="36" xfId="3" applyNumberFormat="1" applyFont="1" applyFill="1" applyBorder="1" applyAlignment="1">
      <alignment horizontal="distributed" vertical="center"/>
    </xf>
    <xf numFmtId="49" fontId="3" fillId="0" borderId="12" xfId="3" applyNumberFormat="1" applyFont="1" applyFill="1" applyBorder="1" applyAlignment="1">
      <alignment horizontal="distributed" vertical="center" shrinkToFit="1"/>
    </xf>
    <xf numFmtId="49" fontId="3" fillId="0" borderId="31" xfId="3" applyNumberFormat="1" applyFont="1" applyFill="1" applyBorder="1" applyAlignment="1">
      <alignment horizontal="distributed" vertical="center" shrinkToFit="1"/>
    </xf>
    <xf numFmtId="3" fontId="26" fillId="2" borderId="33" xfId="0" applyNumberFormat="1" applyFont="1" applyFill="1" applyBorder="1" applyAlignment="1" applyProtection="1">
      <alignment horizontal="distributed" vertical="center"/>
      <protection locked="0"/>
    </xf>
    <xf numFmtId="49" fontId="15" fillId="0" borderId="12" xfId="3" applyNumberFormat="1" applyFont="1" applyFill="1" applyBorder="1" applyAlignment="1" applyProtection="1">
      <alignment horizontal="distributed" vertical="center" shrinkToFit="1"/>
      <protection locked="0"/>
    </xf>
    <xf numFmtId="49" fontId="15" fillId="0" borderId="31" xfId="3" applyNumberFormat="1" applyFont="1" applyFill="1" applyBorder="1" applyAlignment="1" applyProtection="1">
      <alignment horizontal="distributed" vertical="center" shrinkToFit="1"/>
      <protection locked="0"/>
    </xf>
    <xf numFmtId="49" fontId="14" fillId="0" borderId="12" xfId="3" applyNumberFormat="1" applyFont="1" applyFill="1" applyBorder="1" applyAlignment="1" applyProtection="1">
      <alignment horizontal="distributed" vertical="center" shrinkToFit="1"/>
      <protection locked="0"/>
    </xf>
    <xf numFmtId="49" fontId="14" fillId="0" borderId="31" xfId="3" applyNumberFormat="1" applyFont="1" applyFill="1" applyBorder="1" applyAlignment="1" applyProtection="1">
      <alignment horizontal="distributed" vertical="center" shrinkToFit="1"/>
      <protection locked="0"/>
    </xf>
    <xf numFmtId="49" fontId="3" fillId="0" borderId="47" xfId="3" applyNumberFormat="1" applyFont="1" applyFill="1" applyBorder="1" applyAlignment="1" applyProtection="1">
      <alignment horizontal="distributed" vertical="center"/>
      <protection locked="0"/>
    </xf>
    <xf numFmtId="49" fontId="15" fillId="0" borderId="12" xfId="3" applyNumberFormat="1" applyFont="1" applyFill="1" applyBorder="1" applyAlignment="1">
      <alignment horizontal="distributed" vertical="center" shrinkToFit="1"/>
    </xf>
    <xf numFmtId="49" fontId="15" fillId="0" borderId="31" xfId="3" applyNumberFormat="1" applyFont="1" applyFill="1" applyBorder="1" applyAlignment="1">
      <alignment horizontal="distributed" vertical="center" shrinkToFit="1"/>
    </xf>
    <xf numFmtId="49" fontId="14" fillId="0" borderId="12" xfId="3" applyNumberFormat="1" applyFont="1" applyFill="1" applyBorder="1" applyAlignment="1">
      <alignment horizontal="distributed" vertical="center" shrinkToFit="1"/>
    </xf>
    <xf numFmtId="49" fontId="14" fillId="0" borderId="31" xfId="3" applyNumberFormat="1" applyFont="1" applyFill="1" applyBorder="1" applyAlignment="1">
      <alignment horizontal="distributed" vertical="center" shrinkToFit="1"/>
    </xf>
    <xf numFmtId="49" fontId="25" fillId="0" borderId="4" xfId="3" applyNumberFormat="1" applyFont="1" applyFill="1" applyBorder="1" applyAlignment="1">
      <alignment horizontal="distributed" vertical="center" justifyLastLine="1"/>
    </xf>
    <xf numFmtId="49" fontId="25" fillId="0" borderId="12" xfId="3" applyNumberFormat="1" applyFont="1" applyFill="1" applyBorder="1" applyAlignment="1">
      <alignment horizontal="distributed" vertical="center" justifyLastLine="1"/>
    </xf>
    <xf numFmtId="49" fontId="25" fillId="0" borderId="31" xfId="3" applyNumberFormat="1" applyFont="1" applyFill="1" applyBorder="1" applyAlignment="1">
      <alignment horizontal="distributed" vertical="center" justifyLastLine="1"/>
    </xf>
    <xf numFmtId="49" fontId="3" fillId="0" borderId="39" xfId="3" applyNumberFormat="1" applyFont="1" applyFill="1" applyBorder="1" applyAlignment="1">
      <alignment horizontal="distributed" vertical="center"/>
    </xf>
    <xf numFmtId="49" fontId="3" fillId="0" borderId="6" xfId="4" applyNumberFormat="1" applyFont="1" applyFill="1" applyBorder="1" applyAlignment="1">
      <alignment horizontal="center" vertical="distributed" textRotation="255"/>
    </xf>
    <xf numFmtId="179" fontId="10" fillId="0" borderId="8" xfId="4" applyNumberFormat="1" applyFont="1" applyFill="1" applyBorder="1" applyAlignment="1" applyProtection="1">
      <alignment horizontal="center" vertical="center"/>
      <protection locked="0"/>
    </xf>
    <xf numFmtId="49" fontId="3" fillId="0" borderId="51" xfId="4" applyNumberFormat="1" applyFont="1" applyFill="1" applyBorder="1" applyAlignment="1">
      <alignment horizontal="center" vertical="distributed" textRotation="255" justifyLastLine="1"/>
    </xf>
    <xf numFmtId="49" fontId="3" fillId="0" borderId="52" xfId="4" applyNumberFormat="1" applyFont="1" applyFill="1" applyBorder="1" applyAlignment="1">
      <alignment horizontal="center" vertical="distributed" textRotation="255" justifyLastLine="1"/>
    </xf>
    <xf numFmtId="49" fontId="3" fillId="0" borderId="53" xfId="4" applyNumberFormat="1" applyFont="1" applyFill="1" applyBorder="1" applyAlignment="1">
      <alignment horizontal="center" vertical="distributed" textRotation="255" justifyLastLine="1"/>
    </xf>
    <xf numFmtId="49" fontId="3" fillId="0" borderId="3" xfId="4" applyNumberFormat="1" applyFont="1" applyFill="1" applyBorder="1" applyAlignment="1">
      <alignment horizontal="right" vertical="center"/>
    </xf>
    <xf numFmtId="49" fontId="3" fillId="0" borderId="36" xfId="3" applyNumberFormat="1" applyFont="1" applyFill="1" applyBorder="1" applyAlignment="1">
      <alignment horizontal="right" vertical="center"/>
    </xf>
    <xf numFmtId="49" fontId="15" fillId="0" borderId="37" xfId="4" applyNumberFormat="1" applyFont="1" applyFill="1" applyBorder="1" applyAlignment="1">
      <alignment horizontal="distributed" vertical="center"/>
    </xf>
    <xf numFmtId="49" fontId="28" fillId="0" borderId="12" xfId="0" applyNumberFormat="1" applyFont="1" applyFill="1" applyBorder="1" applyAlignment="1" applyProtection="1">
      <alignment horizontal="distributed" vertical="center"/>
      <protection locked="0"/>
    </xf>
    <xf numFmtId="49" fontId="9" fillId="0" borderId="10" xfId="0" applyNumberFormat="1" applyFont="1" applyFill="1" applyBorder="1" applyAlignment="1">
      <alignment horizontal="right" vertical="center"/>
    </xf>
    <xf numFmtId="49" fontId="9" fillId="0" borderId="36" xfId="4" applyNumberFormat="1" applyFont="1" applyFill="1" applyBorder="1" applyAlignment="1">
      <alignment horizontal="right" vertical="center"/>
    </xf>
    <xf numFmtId="49" fontId="10" fillId="0" borderId="11" xfId="4" applyNumberFormat="1" applyFont="1" applyFill="1" applyBorder="1" applyAlignment="1">
      <alignment horizontal="right" vertical="center"/>
    </xf>
    <xf numFmtId="49" fontId="10" fillId="0" borderId="35" xfId="0" applyNumberFormat="1" applyFont="1" applyFill="1" applyBorder="1" applyAlignment="1">
      <alignment horizontal="right" vertical="center"/>
    </xf>
    <xf numFmtId="49" fontId="3" fillId="0" borderId="2" xfId="4" applyNumberFormat="1" applyFont="1" applyFill="1" applyBorder="1" applyAlignment="1" applyProtection="1">
      <alignment horizontal="distributed" vertical="center" wrapText="1"/>
      <protection locked="0"/>
    </xf>
    <xf numFmtId="49" fontId="3" fillId="0" borderId="11" xfId="4" applyNumberFormat="1" applyFont="1" applyFill="1" applyBorder="1" applyAlignment="1" applyProtection="1">
      <alignment horizontal="distributed" vertical="center" wrapText="1"/>
      <protection locked="0"/>
    </xf>
    <xf numFmtId="49" fontId="3" fillId="0" borderId="35" xfId="4" applyNumberFormat="1" applyFont="1" applyFill="1" applyBorder="1" applyAlignment="1" applyProtection="1">
      <alignment horizontal="distributed" vertical="center" wrapText="1"/>
      <protection locked="0"/>
    </xf>
    <xf numFmtId="49" fontId="3" fillId="0" borderId="3" xfId="4" applyNumberFormat="1" applyFont="1" applyFill="1" applyBorder="1" applyAlignment="1" applyProtection="1">
      <alignment horizontal="distributed" vertical="center" wrapText="1"/>
      <protection locked="0"/>
    </xf>
    <xf numFmtId="49" fontId="3" fillId="0" borderId="10" xfId="4" applyNumberFormat="1" applyFont="1" applyFill="1" applyBorder="1" applyAlignment="1" applyProtection="1">
      <alignment horizontal="distributed" vertical="center" wrapText="1"/>
      <protection locked="0"/>
    </xf>
    <xf numFmtId="49" fontId="3" fillId="0" borderId="36" xfId="4" applyNumberFormat="1" applyFont="1" applyFill="1" applyBorder="1" applyAlignment="1" applyProtection="1">
      <alignment horizontal="distributed" vertical="center" wrapText="1"/>
      <protection locked="0"/>
    </xf>
    <xf numFmtId="49" fontId="21" fillId="0" borderId="2" xfId="4" applyNumberFormat="1" applyFont="1" applyFill="1" applyBorder="1" applyAlignment="1" applyProtection="1">
      <alignment horizontal="distributed" vertical="center" wrapText="1"/>
      <protection locked="0"/>
    </xf>
    <xf numFmtId="49" fontId="21" fillId="0" borderId="11" xfId="4" applyNumberFormat="1" applyFont="1" applyFill="1" applyBorder="1" applyAlignment="1" applyProtection="1">
      <alignment horizontal="distributed" vertical="center" wrapText="1"/>
      <protection locked="0"/>
    </xf>
    <xf numFmtId="49" fontId="21" fillId="0" borderId="35" xfId="4" applyNumberFormat="1" applyFont="1" applyFill="1" applyBorder="1" applyAlignment="1" applyProtection="1">
      <alignment horizontal="distributed" vertical="center" wrapText="1"/>
      <protection locked="0"/>
    </xf>
    <xf numFmtId="49" fontId="21" fillId="0" borderId="3" xfId="4" applyNumberFormat="1" applyFont="1" applyFill="1" applyBorder="1" applyAlignment="1" applyProtection="1">
      <alignment horizontal="distributed" vertical="center" wrapText="1"/>
      <protection locked="0"/>
    </xf>
    <xf numFmtId="49" fontId="21" fillId="0" borderId="10" xfId="4" applyNumberFormat="1" applyFont="1" applyFill="1" applyBorder="1" applyAlignment="1" applyProtection="1">
      <alignment horizontal="distributed" vertical="center" wrapText="1"/>
      <protection locked="0"/>
    </xf>
    <xf numFmtId="49" fontId="21" fillId="0" borderId="36" xfId="4" applyNumberFormat="1" applyFont="1" applyFill="1" applyBorder="1" applyAlignment="1" applyProtection="1">
      <alignment horizontal="distributed" vertical="center" wrapText="1"/>
      <protection locked="0"/>
    </xf>
    <xf numFmtId="49" fontId="3" fillId="0" borderId="2" xfId="4" applyNumberFormat="1" applyFont="1" applyFill="1" applyBorder="1" applyAlignment="1" applyProtection="1">
      <alignment horizontal="distributed" vertical="center" wrapText="1" justifyLastLine="1"/>
      <protection locked="0"/>
    </xf>
    <xf numFmtId="49" fontId="3" fillId="0" borderId="35" xfId="4" applyNumberFormat="1" applyFont="1" applyFill="1" applyBorder="1" applyAlignment="1" applyProtection="1">
      <alignment horizontal="distributed" vertical="center" wrapText="1" justifyLastLine="1"/>
      <protection locked="0"/>
    </xf>
    <xf numFmtId="49" fontId="3" fillId="0" borderId="3" xfId="4" applyNumberFormat="1" applyFont="1" applyFill="1" applyBorder="1" applyAlignment="1" applyProtection="1">
      <alignment horizontal="distributed" vertical="center" wrapText="1" justifyLastLine="1"/>
      <protection locked="0"/>
    </xf>
    <xf numFmtId="49" fontId="3" fillId="0" borderId="36" xfId="4" applyNumberFormat="1" applyFont="1" applyFill="1" applyBorder="1" applyAlignment="1" applyProtection="1">
      <alignment horizontal="distributed" vertical="center" wrapText="1" justifyLastLine="1"/>
      <protection locked="0"/>
    </xf>
    <xf numFmtId="49" fontId="3" fillId="0" borderId="2" xfId="4" applyNumberFormat="1" applyFont="1" applyFill="1" applyBorder="1" applyAlignment="1" applyProtection="1">
      <alignment horizontal="center" vertical="center" wrapText="1"/>
      <protection locked="0"/>
    </xf>
    <xf numFmtId="49" fontId="3" fillId="0" borderId="35" xfId="4" applyNumberFormat="1" applyFont="1" applyFill="1" applyBorder="1" applyAlignment="1" applyProtection="1">
      <alignment horizontal="center" vertical="center" wrapText="1"/>
      <protection locked="0"/>
    </xf>
    <xf numFmtId="49" fontId="3" fillId="0" borderId="7" xfId="4" applyNumberFormat="1" applyFont="1" applyFill="1" applyBorder="1" applyAlignment="1" applyProtection="1">
      <alignment horizontal="center" vertical="center" wrapText="1"/>
      <protection locked="0"/>
    </xf>
    <xf numFmtId="49" fontId="3" fillId="0" borderId="1" xfId="4" applyNumberFormat="1" applyFont="1" applyFill="1" applyBorder="1" applyAlignment="1" applyProtection="1">
      <alignment horizontal="center" vertical="center" wrapText="1"/>
      <protection locked="0"/>
    </xf>
    <xf numFmtId="49" fontId="3" fillId="0" borderId="3" xfId="4" applyNumberFormat="1" applyFont="1" applyFill="1" applyBorder="1" applyAlignment="1" applyProtection="1">
      <alignment horizontal="center" vertical="center" wrapText="1"/>
      <protection locked="0"/>
    </xf>
    <xf numFmtId="49" fontId="3" fillId="0" borderId="36" xfId="4" applyNumberFormat="1" applyFont="1" applyFill="1" applyBorder="1" applyAlignment="1" applyProtection="1">
      <alignment horizontal="center" vertical="center" wrapText="1"/>
      <protection locked="0"/>
    </xf>
    <xf numFmtId="49" fontId="3" fillId="0" borderId="5" xfId="4" applyNumberFormat="1" applyFont="1" applyFill="1" applyBorder="1" applyAlignment="1" applyProtection="1">
      <alignment horizontal="center" vertical="center" textRotation="255"/>
      <protection locked="0"/>
    </xf>
    <xf numFmtId="49" fontId="3" fillId="0" borderId="6" xfId="4" applyNumberFormat="1" applyFont="1" applyFill="1" applyBorder="1" applyAlignment="1" applyProtection="1">
      <alignment horizontal="center" vertical="center" textRotation="255"/>
      <protection locked="0"/>
    </xf>
    <xf numFmtId="49" fontId="3" fillId="0" borderId="8" xfId="4" applyNumberFormat="1" applyFont="1" applyFill="1" applyBorder="1" applyAlignment="1" applyProtection="1">
      <alignment horizontal="center" vertical="center" textRotation="255"/>
      <protection locked="0"/>
    </xf>
    <xf numFmtId="49" fontId="15" fillId="0" borderId="4" xfId="4" applyNumberFormat="1" applyFont="1" applyFill="1" applyBorder="1" applyAlignment="1">
      <alignment horizontal="distributed" vertical="center" shrinkToFit="1"/>
    </xf>
    <xf numFmtId="49" fontId="13" fillId="0" borderId="11" xfId="4" applyNumberFormat="1" applyFont="1" applyFill="1" applyBorder="1" applyAlignment="1">
      <alignment horizontal="distributed" vertical="center"/>
    </xf>
    <xf numFmtId="49" fontId="13" fillId="0" borderId="35" xfId="4" applyNumberFormat="1" applyFont="1" applyFill="1" applyBorder="1" applyAlignment="1">
      <alignment horizontal="distributed" vertical="center"/>
    </xf>
    <xf numFmtId="178" fontId="3" fillId="0" borderId="20" xfId="0" applyNumberFormat="1" applyFont="1" applyFill="1" applyBorder="1" applyAlignment="1" applyProtection="1">
      <alignment horizontal="center" vertical="center"/>
    </xf>
    <xf numFmtId="178" fontId="3" fillId="0" borderId="11" xfId="0" applyNumberFormat="1" applyFont="1" applyFill="1" applyBorder="1" applyAlignment="1" applyProtection="1">
      <alignment horizontal="center" vertical="center"/>
    </xf>
    <xf numFmtId="178" fontId="3" fillId="0" borderId="13" xfId="0" applyNumberFormat="1" applyFont="1" applyFill="1" applyBorder="1" applyAlignment="1" applyProtection="1">
      <alignment horizontal="center" vertical="center"/>
    </xf>
    <xf numFmtId="178" fontId="3" fillId="0" borderId="38" xfId="0" applyNumberFormat="1" applyFont="1" applyFill="1" applyBorder="1" applyAlignment="1" applyProtection="1">
      <alignment horizontal="center" vertical="center"/>
    </xf>
    <xf numFmtId="178" fontId="3" fillId="0" borderId="10" xfId="0" applyNumberFormat="1" applyFont="1" applyFill="1" applyBorder="1" applyAlignment="1" applyProtection="1">
      <alignment horizontal="center" vertical="center"/>
    </xf>
    <xf numFmtId="178" fontId="3" fillId="0" borderId="14" xfId="0" applyNumberFormat="1" applyFont="1" applyFill="1" applyBorder="1" applyAlignment="1" applyProtection="1">
      <alignment horizontal="center" vertical="center"/>
    </xf>
    <xf numFmtId="178" fontId="3" fillId="0" borderId="26" xfId="0" applyNumberFormat="1" applyFont="1" applyFill="1" applyBorder="1" applyAlignment="1" applyProtection="1">
      <alignment horizontal="center" vertical="center"/>
    </xf>
    <xf numFmtId="178" fontId="3" fillId="0" borderId="0" xfId="0" applyNumberFormat="1" applyFont="1" applyFill="1" applyBorder="1" applyAlignment="1" applyProtection="1">
      <alignment horizontal="center" vertical="center"/>
    </xf>
    <xf numFmtId="178" fontId="3" fillId="0" borderId="52" xfId="0" applyNumberFormat="1" applyFont="1" applyFill="1" applyBorder="1" applyAlignment="1" applyProtection="1">
      <alignment horizontal="center" vertical="center"/>
    </xf>
    <xf numFmtId="178" fontId="3" fillId="0" borderId="26" xfId="0" applyNumberFormat="1" applyFont="1" applyFill="1" applyBorder="1" applyAlignment="1" applyProtection="1">
      <alignment horizontal="distributed" vertical="center"/>
    </xf>
    <xf numFmtId="178" fontId="3" fillId="0" borderId="0" xfId="0" applyNumberFormat="1" applyFont="1" applyFill="1" applyBorder="1" applyAlignment="1" applyProtection="1">
      <alignment horizontal="distributed" vertical="center"/>
    </xf>
    <xf numFmtId="178" fontId="3" fillId="0" borderId="24" xfId="0" applyNumberFormat="1" applyFont="1" applyFill="1" applyBorder="1" applyAlignment="1" applyProtection="1">
      <alignment horizontal="center" vertical="center"/>
    </xf>
    <xf numFmtId="178" fontId="3" fillId="0" borderId="34" xfId="0" applyNumberFormat="1" applyFont="1" applyFill="1" applyBorder="1" applyAlignment="1" applyProtection="1">
      <alignment horizontal="center" vertical="center"/>
    </xf>
    <xf numFmtId="178" fontId="3" fillId="0" borderId="51" xfId="0" applyNumberFormat="1" applyFont="1" applyFill="1" applyBorder="1" applyAlignment="1" applyProtection="1">
      <alignment horizontal="center" vertical="center"/>
    </xf>
    <xf numFmtId="178" fontId="3" fillId="0" borderId="22" xfId="0" applyNumberFormat="1" applyFont="1" applyFill="1" applyBorder="1" applyAlignment="1" applyProtection="1">
      <alignment horizontal="center" vertical="center"/>
    </xf>
    <xf numFmtId="178" fontId="3" fillId="0" borderId="32" xfId="0" applyNumberFormat="1" applyFont="1" applyFill="1" applyBorder="1" applyAlignment="1" applyProtection="1">
      <alignment horizontal="center" vertical="center"/>
    </xf>
    <xf numFmtId="178" fontId="3" fillId="0" borderId="53" xfId="0" applyNumberFormat="1" applyFont="1" applyFill="1" applyBorder="1" applyAlignment="1" applyProtection="1">
      <alignment horizontal="center" vertical="center"/>
    </xf>
    <xf numFmtId="178" fontId="3" fillId="0" borderId="20" xfId="0" applyNumberFormat="1" applyFont="1" applyFill="1" applyBorder="1" applyAlignment="1" applyProtection="1">
      <alignment horizontal="distributed" vertical="center"/>
    </xf>
    <xf numFmtId="178" fontId="3" fillId="0" borderId="11" xfId="0" applyNumberFormat="1" applyFont="1" applyFill="1" applyBorder="1" applyAlignment="1" applyProtection="1">
      <alignment horizontal="distributed" vertical="center"/>
    </xf>
    <xf numFmtId="178" fontId="3" fillId="0" borderId="20" xfId="0" applyNumberFormat="1" applyFont="1" applyFill="1" applyBorder="1" applyAlignment="1">
      <alignment horizontal="distributed" vertical="center"/>
    </xf>
    <xf numFmtId="178" fontId="3" fillId="0" borderId="11" xfId="0" applyNumberFormat="1" applyFont="1" applyFill="1" applyBorder="1" applyAlignment="1">
      <alignment horizontal="distributed" vertical="center"/>
    </xf>
    <xf numFmtId="178" fontId="3" fillId="0" borderId="21" xfId="0" applyNumberFormat="1" applyFont="1" applyFill="1" applyBorder="1" applyAlignment="1">
      <alignment horizontal="distributed" vertical="center"/>
    </xf>
    <xf numFmtId="178" fontId="3" fillId="0" borderId="12" xfId="0" applyNumberFormat="1" applyFont="1" applyFill="1" applyBorder="1" applyAlignment="1">
      <alignment horizontal="distributed" vertical="center"/>
    </xf>
    <xf numFmtId="178" fontId="3" fillId="0" borderId="35" xfId="0" applyNumberFormat="1" applyFont="1" applyFill="1" applyBorder="1" applyAlignment="1">
      <alignment horizontal="distributed" vertical="center"/>
    </xf>
    <xf numFmtId="178" fontId="3" fillId="0" borderId="31" xfId="0" applyNumberFormat="1" applyFont="1" applyFill="1" applyBorder="1" applyAlignment="1">
      <alignment horizontal="distributed" vertical="center"/>
    </xf>
    <xf numFmtId="178" fontId="3" fillId="0" borderId="1" xfId="0" applyNumberFormat="1" applyFont="1" applyFill="1" applyBorder="1" applyAlignment="1" applyProtection="1">
      <alignment horizontal="distributed" vertical="center"/>
    </xf>
    <xf numFmtId="178" fontId="3" fillId="0" borderId="35" xfId="0" applyNumberFormat="1" applyFont="1" applyFill="1" applyBorder="1" applyAlignment="1" applyProtection="1">
      <alignment horizontal="distributed" vertical="center"/>
    </xf>
    <xf numFmtId="3" fontId="10" fillId="0" borderId="5" xfId="0" applyFont="1" applyFill="1" applyBorder="1" applyAlignment="1">
      <alignment horizontal="center" vertical="center" justifyLastLine="1"/>
    </xf>
    <xf numFmtId="3" fontId="10" fillId="0" borderId="8" xfId="0" applyFont="1" applyFill="1" applyBorder="1" applyAlignment="1">
      <alignment horizontal="center" vertical="center" justifyLastLine="1"/>
    </xf>
    <xf numFmtId="179" fontId="10" fillId="0" borderId="2" xfId="0" applyNumberFormat="1" applyFont="1" applyFill="1" applyBorder="1" applyAlignment="1">
      <alignment vertical="center"/>
    </xf>
    <xf numFmtId="179" fontId="10" fillId="0" borderId="7" xfId="1" applyNumberFormat="1" applyFont="1" applyFill="1" applyBorder="1" applyAlignment="1">
      <alignment vertical="center"/>
    </xf>
    <xf numFmtId="179" fontId="10" fillId="0" borderId="28" xfId="5" applyNumberFormat="1" applyFont="1" applyFill="1" applyBorder="1" applyAlignment="1">
      <alignment vertical="center"/>
    </xf>
    <xf numFmtId="179" fontId="20" fillId="0" borderId="31" xfId="0" applyNumberFormat="1" applyFont="1" applyFill="1" applyBorder="1" applyAlignment="1" applyProtection="1">
      <alignment horizontal="distributed" vertical="center" wrapText="1"/>
      <protection locked="0"/>
    </xf>
    <xf numFmtId="179" fontId="10" fillId="0" borderId="4" xfId="5" applyNumberFormat="1" applyFont="1" applyFill="1" applyBorder="1" applyAlignment="1">
      <alignment horizontal="distributed" vertical="center" wrapText="1" shrinkToFit="1"/>
    </xf>
    <xf numFmtId="179" fontId="10" fillId="0" borderId="12" xfId="5" applyNumberFormat="1" applyFont="1" applyFill="1" applyBorder="1" applyAlignment="1">
      <alignment horizontal="distributed" vertical="center" shrinkToFit="1"/>
    </xf>
    <xf numFmtId="179" fontId="10" fillId="0" borderId="31" xfId="5" applyNumberFormat="1" applyFont="1" applyFill="1" applyBorder="1" applyAlignment="1">
      <alignment horizontal="distributed" vertical="center" shrinkToFit="1"/>
    </xf>
    <xf numFmtId="179" fontId="20" fillId="0" borderId="33" xfId="0" applyNumberFormat="1" applyFont="1" applyFill="1" applyBorder="1" applyAlignment="1" applyProtection="1">
      <alignment horizontal="distributed" vertical="center"/>
      <protection locked="0"/>
    </xf>
    <xf numFmtId="179" fontId="10" fillId="0" borderId="5" xfId="5" applyNumberFormat="1" applyFont="1" applyFill="1" applyBorder="1" applyAlignment="1">
      <alignment horizontal="center" vertical="center"/>
    </xf>
    <xf numFmtId="179" fontId="10" fillId="0" borderId="8" xfId="5" applyNumberFormat="1" applyFont="1" applyFill="1" applyBorder="1" applyAlignment="1">
      <alignment horizontal="center" vertical="center"/>
    </xf>
    <xf numFmtId="179" fontId="13" fillId="0" borderId="4" xfId="5" applyNumberFormat="1" applyFont="1" applyFill="1" applyBorder="1" applyAlignment="1">
      <alignment horizontal="distributed" vertical="center" wrapText="1" shrinkToFit="1"/>
    </xf>
    <xf numFmtId="179" fontId="13" fillId="0" borderId="12" xfId="5" applyNumberFormat="1" applyFont="1" applyFill="1" applyBorder="1" applyAlignment="1">
      <alignment horizontal="distributed" vertical="center" wrapText="1" shrinkToFit="1"/>
    </xf>
    <xf numFmtId="179" fontId="13" fillId="0" borderId="31" xfId="5" applyNumberFormat="1" applyFont="1" applyFill="1" applyBorder="1" applyAlignment="1">
      <alignment horizontal="distributed" vertical="center" wrapText="1" shrinkToFit="1"/>
    </xf>
    <xf numFmtId="179" fontId="20" fillId="0" borderId="12" xfId="0" applyNumberFormat="1" applyFont="1" applyFill="1" applyBorder="1" applyAlignment="1" applyProtection="1">
      <alignment horizontal="distributed" vertical="center"/>
      <protection locked="0"/>
    </xf>
    <xf numFmtId="179" fontId="20" fillId="0" borderId="32" xfId="0" applyNumberFormat="1" applyFont="1" applyFill="1" applyBorder="1" applyAlignment="1" applyProtection="1">
      <alignment horizontal="distributed" vertical="center"/>
      <protection locked="0"/>
    </xf>
    <xf numFmtId="179" fontId="9" fillId="0" borderId="5" xfId="6" applyNumberFormat="1" applyFont="1" applyFill="1" applyBorder="1" applyAlignment="1" applyProtection="1">
      <alignment horizontal="center" vertical="center" wrapText="1"/>
    </xf>
    <xf numFmtId="3" fontId="5" fillId="0" borderId="6" xfId="0" applyNumberFormat="1" applyFont="1" applyFill="1" applyBorder="1" applyAlignment="1" applyProtection="1">
      <alignment horizontal="center" vertical="center" wrapText="1"/>
      <protection locked="0"/>
    </xf>
    <xf numFmtId="3" fontId="5" fillId="0" borderId="8" xfId="0" applyNumberFormat="1" applyFont="1" applyFill="1" applyBorder="1" applyAlignment="1" applyProtection="1">
      <alignment horizontal="center" vertical="center" wrapText="1"/>
      <protection locked="0"/>
    </xf>
    <xf numFmtId="179" fontId="10" fillId="0" borderId="6" xfId="6" applyNumberFormat="1" applyFont="1" applyFill="1" applyBorder="1" applyAlignment="1" applyProtection="1">
      <alignment horizontal="center" vertical="distributed" textRotation="255"/>
    </xf>
    <xf numFmtId="179" fontId="10" fillId="0" borderId="17" xfId="6" applyNumberFormat="1" applyFont="1" applyFill="1" applyBorder="1" applyAlignment="1" applyProtection="1">
      <alignment horizontal="distributed" vertical="center"/>
    </xf>
    <xf numFmtId="179" fontId="10" fillId="0" borderId="33" xfId="6" applyNumberFormat="1" applyFont="1" applyFill="1" applyBorder="1" applyAlignment="1" applyProtection="1">
      <alignment horizontal="distributed" vertical="center"/>
    </xf>
    <xf numFmtId="179" fontId="10" fillId="0" borderId="18" xfId="6" applyNumberFormat="1" applyFont="1" applyFill="1" applyBorder="1" applyAlignment="1" applyProtection="1">
      <alignment horizontal="distributed" vertical="center"/>
    </xf>
    <xf numFmtId="179" fontId="10" fillId="0" borderId="29" xfId="6" applyNumberFormat="1" applyFont="1" applyFill="1" applyBorder="1" applyAlignment="1" applyProtection="1">
      <alignment horizontal="distributed" vertical="center"/>
    </xf>
    <xf numFmtId="179" fontId="10" fillId="0" borderId="2" xfId="6" applyNumberFormat="1" applyFont="1" applyFill="1" applyBorder="1" applyAlignment="1" applyProtection="1">
      <alignment horizontal="distributed" vertical="center"/>
    </xf>
    <xf numFmtId="179" fontId="10" fillId="0" borderId="11" xfId="6" applyNumberFormat="1" applyFont="1" applyFill="1" applyBorder="1" applyAlignment="1" applyProtection="1">
      <alignment horizontal="distributed" vertical="center"/>
    </xf>
    <xf numFmtId="179" fontId="10" fillId="0" borderId="35" xfId="6" applyNumberFormat="1" applyFont="1" applyFill="1" applyBorder="1" applyAlignment="1" applyProtection="1">
      <alignment horizontal="distributed" vertical="center"/>
    </xf>
    <xf numFmtId="179" fontId="10" fillId="0" borderId="4" xfId="6" applyNumberFormat="1" applyFont="1" applyFill="1" applyBorder="1" applyAlignment="1" applyProtection="1">
      <alignment horizontal="distributed" vertical="center"/>
    </xf>
    <xf numFmtId="179" fontId="10" fillId="0" borderId="12" xfId="6" applyNumberFormat="1" applyFont="1" applyFill="1" applyBorder="1" applyAlignment="1" applyProtection="1">
      <alignment horizontal="distributed" vertical="center"/>
    </xf>
    <xf numFmtId="179" fontId="10" fillId="0" borderId="31" xfId="6" applyNumberFormat="1" applyFont="1" applyFill="1" applyBorder="1" applyAlignment="1" applyProtection="1">
      <alignment horizontal="distributed" vertical="center"/>
    </xf>
    <xf numFmtId="179" fontId="10" fillId="0" borderId="20" xfId="6" applyNumberFormat="1" applyFont="1" applyFill="1" applyBorder="1" applyAlignment="1" applyProtection="1">
      <alignment horizontal="distributed" vertical="center"/>
    </xf>
    <xf numFmtId="179" fontId="10" fillId="0" borderId="2" xfId="6" applyNumberFormat="1" applyFont="1" applyFill="1" applyBorder="1" applyAlignment="1" applyProtection="1">
      <alignment horizontal="center" vertical="center"/>
    </xf>
    <xf numFmtId="179" fontId="10" fillId="0" borderId="11" xfId="6" applyNumberFormat="1" applyFont="1" applyFill="1" applyBorder="1" applyAlignment="1" applyProtection="1">
      <alignment horizontal="center" vertical="center"/>
    </xf>
    <xf numFmtId="179" fontId="10" fillId="0" borderId="35" xfId="6" applyNumberFormat="1" applyFont="1" applyFill="1" applyBorder="1" applyAlignment="1" applyProtection="1">
      <alignment horizontal="center" vertical="center"/>
    </xf>
    <xf numFmtId="179" fontId="10" fillId="0" borderId="46" xfId="6" applyNumberFormat="1" applyFont="1" applyFill="1" applyBorder="1" applyAlignment="1" applyProtection="1">
      <alignment horizontal="center" vertical="distributed" textRotation="255" justifyLastLine="1"/>
    </xf>
    <xf numFmtId="179" fontId="10" fillId="0" borderId="45" xfId="6" applyNumberFormat="1" applyFont="1" applyFill="1" applyBorder="1" applyAlignment="1" applyProtection="1">
      <alignment horizontal="center" vertical="distributed" textRotation="255" justifyLastLine="1"/>
    </xf>
    <xf numFmtId="179" fontId="10" fillId="0" borderId="16" xfId="6" applyNumberFormat="1" applyFont="1" applyFill="1" applyBorder="1" applyAlignment="1" applyProtection="1">
      <alignment horizontal="distributed" vertical="center" wrapText="1"/>
    </xf>
    <xf numFmtId="179" fontId="10" fillId="0" borderId="37" xfId="6" applyNumberFormat="1" applyFont="1" applyFill="1" applyBorder="1" applyAlignment="1" applyProtection="1">
      <alignment horizontal="distributed" vertical="center" wrapText="1"/>
    </xf>
    <xf numFmtId="179" fontId="10" fillId="0" borderId="30" xfId="6" applyNumberFormat="1" applyFont="1" applyFill="1" applyBorder="1" applyAlignment="1" applyProtection="1">
      <alignment horizontal="distributed" vertical="center" wrapText="1"/>
    </xf>
    <xf numFmtId="179" fontId="10" fillId="0" borderId="34" xfId="6" applyNumberFormat="1" applyFont="1" applyFill="1" applyBorder="1" applyAlignment="1" applyProtection="1">
      <alignment horizontal="distributed" vertical="center" wrapText="1"/>
    </xf>
    <xf numFmtId="179" fontId="10" fillId="0" borderId="16" xfId="6" applyNumberFormat="1" applyFont="1" applyFill="1" applyBorder="1" applyAlignment="1" applyProtection="1">
      <alignment horizontal="distributed" vertical="center"/>
    </xf>
    <xf numFmtId="179" fontId="10" fillId="0" borderId="37" xfId="6" applyNumberFormat="1" applyFont="1" applyFill="1" applyBorder="1" applyAlignment="1" applyProtection="1">
      <alignment horizontal="distributed" vertical="center"/>
    </xf>
    <xf numFmtId="179" fontId="10" fillId="0" borderId="30" xfId="6" applyNumberFormat="1" applyFont="1" applyFill="1" applyBorder="1" applyAlignment="1" applyProtection="1">
      <alignment horizontal="distributed" vertical="center"/>
    </xf>
    <xf numFmtId="179" fontId="10" fillId="0" borderId="34" xfId="6" applyNumberFormat="1" applyFont="1" applyFill="1" applyBorder="1" applyAlignment="1" applyProtection="1">
      <alignment horizontal="distributed" vertical="center"/>
    </xf>
    <xf numFmtId="179" fontId="6" fillId="0" borderId="4" xfId="0" applyNumberFormat="1" applyFont="1" applyFill="1" applyBorder="1" applyAlignment="1" applyProtection="1">
      <alignment horizontal="distributed" vertical="center" justifyLastLine="1"/>
    </xf>
    <xf numFmtId="179" fontId="6" fillId="0" borderId="12" xfId="0" applyNumberFormat="1" applyFont="1" applyFill="1" applyBorder="1" applyAlignment="1" applyProtection="1">
      <alignment horizontal="distributed" vertical="center" justifyLastLine="1"/>
    </xf>
    <xf numFmtId="179" fontId="6" fillId="0" borderId="31" xfId="0" applyNumberFormat="1" applyFont="1" applyFill="1" applyBorder="1" applyAlignment="1" applyProtection="1">
      <alignment horizontal="distributed" vertical="center" justifyLastLine="1"/>
    </xf>
    <xf numFmtId="3" fontId="26" fillId="2" borderId="31" xfId="0" applyNumberFormat="1" applyFont="1" applyFill="1" applyBorder="1" applyAlignment="1" applyProtection="1">
      <alignment horizontal="distributed" vertical="center" justifyLastLine="1"/>
      <protection locked="0"/>
    </xf>
    <xf numFmtId="179" fontId="3" fillId="0" borderId="0" xfId="0" applyNumberFormat="1" applyFont="1" applyFill="1" applyBorder="1" applyAlignment="1">
      <alignment vertical="center"/>
    </xf>
    <xf numFmtId="49" fontId="10" fillId="0" borderId="6" xfId="7" applyNumberFormat="1" applyFont="1" applyFill="1" applyBorder="1" applyAlignment="1">
      <alignment horizontal="center" vertical="distributed" textRotation="255"/>
    </xf>
    <xf numFmtId="3" fontId="20" fillId="0" borderId="8" xfId="0" applyNumberFormat="1" applyFont="1" applyFill="1" applyBorder="1" applyAlignment="1" applyProtection="1">
      <alignment horizontal="center" vertical="center"/>
      <protection locked="0"/>
    </xf>
    <xf numFmtId="49" fontId="10" fillId="0" borderId="55" xfId="7" applyNumberFormat="1" applyFont="1" applyFill="1" applyBorder="1" applyAlignment="1">
      <alignment horizontal="distributed" vertical="center"/>
    </xf>
    <xf numFmtId="49" fontId="5" fillId="0" borderId="56" xfId="0" applyNumberFormat="1" applyFont="1" applyFill="1" applyBorder="1" applyAlignment="1" applyProtection="1">
      <alignment vertical="center"/>
      <protection locked="0"/>
    </xf>
    <xf numFmtId="49" fontId="10" fillId="0" borderId="57" xfId="7" applyNumberFormat="1" applyFont="1" applyFill="1" applyBorder="1" applyAlignment="1">
      <alignment horizontal="distributed" vertical="center"/>
    </xf>
    <xf numFmtId="179" fontId="5" fillId="0" borderId="52" xfId="0" applyNumberFormat="1" applyFont="1" applyFill="1" applyBorder="1" applyAlignment="1" applyProtection="1">
      <alignment horizontal="distributed" vertical="center"/>
      <protection locked="0"/>
    </xf>
    <xf numFmtId="179" fontId="5" fillId="0" borderId="53" xfId="0" applyNumberFormat="1" applyFont="1" applyFill="1" applyBorder="1" applyAlignment="1" applyProtection="1">
      <alignment horizontal="distributed" vertical="center"/>
      <protection locked="0"/>
    </xf>
    <xf numFmtId="179" fontId="10" fillId="0" borderId="30" xfId="7" applyNumberFormat="1" applyFont="1" applyFill="1" applyBorder="1" applyAlignment="1">
      <alignment horizontal="distributed" vertical="center"/>
    </xf>
    <xf numFmtId="179" fontId="5" fillId="0" borderId="37" xfId="0" applyNumberFormat="1" applyFont="1" applyFill="1" applyBorder="1" applyAlignment="1" applyProtection="1">
      <alignment horizontal="distributed" vertical="center"/>
      <protection locked="0"/>
    </xf>
    <xf numFmtId="49" fontId="10" fillId="0" borderId="12" xfId="7" applyNumberFormat="1" applyFont="1" applyFill="1" applyBorder="1" applyAlignment="1">
      <alignment horizontal="distributed" vertical="center" shrinkToFit="1"/>
    </xf>
    <xf numFmtId="49" fontId="10" fillId="0" borderId="12" xfId="7" applyNumberFormat="1" applyFont="1" applyFill="1" applyBorder="1" applyAlignment="1">
      <alignment horizontal="center" vertical="center"/>
    </xf>
    <xf numFmtId="179" fontId="3" fillId="0" borderId="1" xfId="0" applyNumberFormat="1" applyFont="1" applyFill="1" applyBorder="1" applyAlignment="1">
      <alignment vertical="center"/>
    </xf>
    <xf numFmtId="179" fontId="10" fillId="0" borderId="10" xfId="7" applyNumberFormat="1" applyFont="1" applyFill="1" applyBorder="1" applyAlignment="1">
      <alignment horizontal="distributed" vertical="center"/>
    </xf>
    <xf numFmtId="179" fontId="5" fillId="0" borderId="10" xfId="0" applyNumberFormat="1" applyFont="1" applyFill="1" applyBorder="1" applyAlignment="1" applyProtection="1">
      <alignment horizontal="distributed" vertical="center"/>
      <protection locked="0"/>
    </xf>
    <xf numFmtId="179" fontId="3" fillId="0" borderId="33" xfId="7" applyNumberFormat="1" applyFont="1" applyFill="1" applyBorder="1" applyAlignment="1">
      <alignment horizontal="distributed" vertical="center" wrapText="1"/>
    </xf>
    <xf numFmtId="179" fontId="5" fillId="0" borderId="33" xfId="0" applyNumberFormat="1" applyFont="1" applyFill="1" applyBorder="1" applyAlignment="1" applyProtection="1">
      <alignment horizontal="distributed" vertical="center" wrapText="1"/>
      <protection locked="0"/>
    </xf>
    <xf numFmtId="179" fontId="5" fillId="0" borderId="29" xfId="0" applyNumberFormat="1" applyFont="1" applyFill="1" applyBorder="1" applyAlignment="1" applyProtection="1">
      <alignment horizontal="distributed" vertical="center"/>
      <protection locked="0"/>
    </xf>
    <xf numFmtId="49" fontId="10" fillId="0" borderId="23" xfId="7" applyNumberFormat="1" applyFont="1" applyFill="1" applyBorder="1" applyAlignment="1">
      <alignment horizontal="distributed" vertical="center"/>
    </xf>
    <xf numFmtId="49" fontId="10" fillId="0" borderId="18" xfId="1" applyNumberFormat="1" applyFont="1" applyFill="1" applyBorder="1" applyAlignment="1">
      <alignment horizontal="center" vertical="center"/>
    </xf>
    <xf numFmtId="49" fontId="5" fillId="0" borderId="29" xfId="0" applyNumberFormat="1" applyFont="1" applyFill="1" applyBorder="1" applyAlignment="1" applyProtection="1">
      <alignment horizontal="center" vertical="center"/>
      <protection locked="0"/>
    </xf>
    <xf numFmtId="49" fontId="5" fillId="0" borderId="40" xfId="0" applyNumberFormat="1" applyFont="1" applyFill="1" applyBorder="1" applyAlignment="1" applyProtection="1">
      <alignment horizontal="center" vertical="center"/>
      <protection locked="0"/>
    </xf>
    <xf numFmtId="49" fontId="10" fillId="0" borderId="29" xfId="7" applyNumberFormat="1" applyFont="1" applyFill="1" applyBorder="1" applyAlignment="1">
      <alignment horizontal="center" vertical="center"/>
    </xf>
    <xf numFmtId="49" fontId="10" fillId="0" borderId="40" xfId="1" applyNumberFormat="1" applyFont="1" applyFill="1" applyBorder="1" applyAlignment="1">
      <alignment horizontal="center" vertical="center"/>
    </xf>
    <xf numFmtId="49" fontId="10" fillId="0" borderId="4" xfId="7" applyNumberFormat="1" applyFont="1" applyFill="1" applyBorder="1" applyAlignment="1">
      <alignment horizontal="center" vertical="center"/>
    </xf>
    <xf numFmtId="49" fontId="10" fillId="0" borderId="16" xfId="7" applyNumberFormat="1" applyFont="1" applyFill="1" applyBorder="1" applyAlignment="1">
      <alignment horizontal="center" vertical="center"/>
    </xf>
    <xf numFmtId="49" fontId="10" fillId="0" borderId="37" xfId="7" applyNumberFormat="1" applyFont="1" applyFill="1" applyBorder="1" applyAlignment="1">
      <alignment horizontal="center" vertical="center"/>
    </xf>
    <xf numFmtId="49" fontId="6" fillId="0" borderId="4" xfId="7" applyNumberFormat="1" applyFont="1" applyFill="1" applyBorder="1" applyAlignment="1">
      <alignment horizontal="distributed" vertical="center" justifyLastLine="1"/>
    </xf>
    <xf numFmtId="49" fontId="6" fillId="0" borderId="12" xfId="7" applyNumberFormat="1" applyFont="1" applyFill="1" applyBorder="1" applyAlignment="1">
      <alignment horizontal="distributed" vertical="center" justifyLastLine="1"/>
    </xf>
    <xf numFmtId="49" fontId="6" fillId="0" borderId="31" xfId="7" applyNumberFormat="1" applyFont="1" applyFill="1" applyBorder="1" applyAlignment="1">
      <alignment horizontal="distributed" vertical="center" justifyLastLine="1"/>
    </xf>
    <xf numFmtId="179" fontId="10" fillId="0" borderId="9" xfId="0" applyNumberFormat="1" applyFont="1" applyFill="1" applyBorder="1" applyAlignment="1">
      <alignment horizontal="center" vertical="center" justifyLastLine="1"/>
    </xf>
    <xf numFmtId="179" fontId="20" fillId="0" borderId="9" xfId="0" applyNumberFormat="1" applyFont="1" applyFill="1" applyBorder="1" applyAlignment="1" applyProtection="1">
      <alignment horizontal="center" vertical="center" justifyLastLine="1"/>
      <protection locked="0"/>
    </xf>
    <xf numFmtId="179" fontId="10" fillId="0" borderId="24" xfId="2" applyNumberFormat="1" applyFont="1" applyFill="1" applyBorder="1" applyAlignment="1">
      <alignment vertical="center"/>
    </xf>
    <xf numFmtId="179" fontId="5" fillId="0" borderId="22" xfId="0" applyNumberFormat="1" applyFont="1" applyFill="1" applyBorder="1" applyAlignment="1" applyProtection="1">
      <alignment vertical="center"/>
      <protection locked="0"/>
    </xf>
    <xf numFmtId="179" fontId="10" fillId="0" borderId="51" xfId="8" applyNumberFormat="1" applyFont="1" applyFill="1" applyBorder="1" applyAlignment="1">
      <alignment horizontal="distributed" vertical="center" wrapText="1"/>
    </xf>
    <xf numFmtId="179" fontId="20" fillId="0" borderId="53" xfId="0" applyNumberFormat="1" applyFont="1" applyFill="1" applyBorder="1" applyAlignment="1" applyProtection="1">
      <alignment horizontal="distributed" vertical="center" wrapText="1"/>
      <protection locked="0"/>
    </xf>
    <xf numFmtId="179" fontId="13" fillId="0" borderId="5" xfId="8" applyNumberFormat="1" applyFont="1" applyFill="1" applyBorder="1" applyAlignment="1">
      <alignment horizontal="center" vertical="center" wrapText="1"/>
    </xf>
    <xf numFmtId="3" fontId="22" fillId="0" borderId="6" xfId="0" applyNumberFormat="1" applyFont="1" applyFill="1" applyBorder="1" applyAlignment="1" applyProtection="1">
      <protection locked="0"/>
    </xf>
    <xf numFmtId="179" fontId="13" fillId="0" borderId="33" xfId="8" applyNumberFormat="1" applyFont="1" applyFill="1" applyBorder="1" applyAlignment="1">
      <alignment horizontal="distributed" vertical="center"/>
    </xf>
    <xf numFmtId="179" fontId="22" fillId="0" borderId="33" xfId="0" applyNumberFormat="1" applyFont="1" applyFill="1" applyBorder="1" applyAlignment="1" applyProtection="1">
      <alignment horizontal="distributed" vertical="center"/>
      <protection locked="0"/>
    </xf>
    <xf numFmtId="179" fontId="13" fillId="0" borderId="32" xfId="8" applyNumberFormat="1" applyFont="1" applyFill="1" applyBorder="1" applyAlignment="1">
      <alignment horizontal="distributed" vertical="center"/>
    </xf>
    <xf numFmtId="179" fontId="10" fillId="0" borderId="7" xfId="8" applyNumberFormat="1" applyFont="1" applyFill="1" applyBorder="1" applyAlignment="1">
      <alignment horizontal="right" vertical="center"/>
    </xf>
    <xf numFmtId="179" fontId="10" fillId="0" borderId="52" xfId="8" applyNumberFormat="1" applyFont="1" applyFill="1" applyBorder="1" applyAlignment="1">
      <alignment horizontal="right" vertical="center"/>
    </xf>
    <xf numFmtId="179" fontId="9" fillId="0" borderId="34" xfId="8" applyNumberFormat="1" applyFont="1" applyFill="1" applyBorder="1" applyAlignment="1">
      <alignment horizontal="distributed" vertical="center"/>
    </xf>
    <xf numFmtId="179" fontId="5" fillId="0" borderId="37" xfId="0" applyNumberFormat="1" applyFont="1" applyFill="1" applyBorder="1" applyAlignment="1" applyProtection="1">
      <alignment horizontal="distributed" vertical="center" wrapText="1"/>
      <protection locked="0"/>
    </xf>
    <xf numFmtId="179" fontId="5" fillId="0" borderId="47" xfId="0" applyNumberFormat="1" applyFont="1" applyFill="1" applyBorder="1" applyAlignment="1" applyProtection="1">
      <alignment horizontal="distributed" vertical="center" wrapText="1"/>
      <protection locked="0"/>
    </xf>
    <xf numFmtId="179" fontId="9" fillId="0" borderId="33" xfId="8" applyNumberFormat="1" applyFont="1" applyFill="1" applyBorder="1" applyAlignment="1">
      <alignment horizontal="distributed" vertical="center" wrapText="1"/>
    </xf>
    <xf numFmtId="179" fontId="12" fillId="0" borderId="33" xfId="0" applyNumberFormat="1" applyFont="1" applyFill="1" applyBorder="1" applyAlignment="1" applyProtection="1">
      <alignment horizontal="distributed" vertical="center" wrapText="1"/>
      <protection locked="0"/>
    </xf>
    <xf numFmtId="179" fontId="12" fillId="0" borderId="41" xfId="0" applyNumberFormat="1" applyFont="1" applyFill="1" applyBorder="1" applyAlignment="1" applyProtection="1">
      <alignment horizontal="distributed" vertical="center" wrapText="1"/>
      <protection locked="0"/>
    </xf>
    <xf numFmtId="179" fontId="10" fillId="0" borderId="27" xfId="7" applyNumberFormat="1" applyFont="1" applyFill="1" applyBorder="1" applyAlignment="1">
      <alignment horizontal="distributed" vertical="center"/>
    </xf>
    <xf numFmtId="179" fontId="10" fillId="0" borderId="24" xfId="8" applyNumberFormat="1" applyFont="1" applyFill="1" applyBorder="1" applyAlignment="1">
      <alignment horizontal="distributed" vertical="center" wrapText="1"/>
    </xf>
    <xf numFmtId="179" fontId="5" fillId="0" borderId="34" xfId="0" applyNumberFormat="1" applyFont="1" applyFill="1" applyBorder="1" applyAlignment="1" applyProtection="1">
      <alignment horizontal="distributed" vertical="center" wrapText="1"/>
      <protection locked="0"/>
    </xf>
    <xf numFmtId="179" fontId="10" fillId="0" borderId="22" xfId="8" applyNumberFormat="1" applyFont="1" applyFill="1" applyBorder="1" applyAlignment="1">
      <alignment horizontal="distributed" vertical="center"/>
    </xf>
    <xf numFmtId="179" fontId="10" fillId="0" borderId="25" xfId="8" applyNumberFormat="1" applyFont="1" applyFill="1" applyBorder="1" applyAlignment="1">
      <alignment horizontal="distributed" vertical="center"/>
    </xf>
    <xf numFmtId="179" fontId="5" fillId="0" borderId="41" xfId="0" applyNumberFormat="1" applyFont="1" applyFill="1" applyBorder="1" applyAlignment="1" applyProtection="1">
      <alignment vertical="center"/>
      <protection locked="0"/>
    </xf>
    <xf numFmtId="179" fontId="10" fillId="0" borderId="4" xfId="0" applyNumberFormat="1" applyFont="1" applyFill="1" applyBorder="1" applyAlignment="1">
      <alignment horizontal="center" vertical="center" justifyLastLine="1"/>
    </xf>
    <xf numFmtId="179" fontId="10" fillId="0" borderId="12" xfId="0" applyNumberFormat="1" applyFont="1" applyFill="1" applyBorder="1" applyAlignment="1">
      <alignment horizontal="center" vertical="center" justifyLastLine="1"/>
    </xf>
    <xf numFmtId="179" fontId="10" fillId="0" borderId="31" xfId="0" applyNumberFormat="1" applyFont="1" applyFill="1" applyBorder="1" applyAlignment="1">
      <alignment horizontal="center" vertical="center" justifyLastLine="1"/>
    </xf>
    <xf numFmtId="49" fontId="10" fillId="0" borderId="33" xfId="9" applyNumberFormat="1" applyFont="1" applyFill="1" applyBorder="1" applyAlignment="1" applyProtection="1">
      <alignment horizontal="distributed" vertical="center"/>
    </xf>
    <xf numFmtId="49" fontId="10" fillId="0" borderId="64" xfId="9" applyNumberFormat="1" applyFont="1" applyFill="1" applyBorder="1" applyAlignment="1" applyProtection="1">
      <alignment horizontal="distributed" vertical="center"/>
    </xf>
    <xf numFmtId="179" fontId="10" fillId="0" borderId="9" xfId="0" applyNumberFormat="1" applyFont="1" applyFill="1" applyBorder="1" applyAlignment="1">
      <alignment horizontal="center" vertical="center"/>
    </xf>
    <xf numFmtId="49" fontId="10" fillId="0" borderId="2" xfId="9" applyNumberFormat="1" applyFont="1" applyFill="1" applyBorder="1" applyAlignment="1" applyProtection="1">
      <alignment horizontal="center" vertical="distributed" textRotation="255" justifyLastLine="1"/>
    </xf>
    <xf numFmtId="49" fontId="10" fillId="0" borderId="35" xfId="9" applyNumberFormat="1" applyFont="1" applyFill="1" applyBorder="1" applyAlignment="1" applyProtection="1">
      <alignment horizontal="center" vertical="distributed" textRotation="255" justifyLastLine="1"/>
    </xf>
    <xf numFmtId="49" fontId="10" fillId="0" borderId="7" xfId="9" applyNumberFormat="1" applyFont="1" applyFill="1" applyBorder="1" applyAlignment="1" applyProtection="1">
      <alignment horizontal="center" vertical="distributed" textRotation="255" justifyLastLine="1"/>
    </xf>
    <xf numFmtId="49" fontId="10" fillId="0" borderId="1" xfId="9" applyNumberFormat="1" applyFont="1" applyFill="1" applyBorder="1" applyAlignment="1" applyProtection="1">
      <alignment horizontal="center" vertical="distributed" textRotation="255" justifyLastLine="1"/>
    </xf>
    <xf numFmtId="49" fontId="10" fillId="0" borderId="3" xfId="9" applyNumberFormat="1" applyFont="1" applyFill="1" applyBorder="1" applyAlignment="1" applyProtection="1">
      <alignment horizontal="center" vertical="distributed" textRotation="255" justifyLastLine="1"/>
    </xf>
    <xf numFmtId="49" fontId="10" fillId="0" borderId="36" xfId="9" applyNumberFormat="1" applyFont="1" applyFill="1" applyBorder="1" applyAlignment="1" applyProtection="1">
      <alignment horizontal="center" vertical="distributed" textRotation="255" justifyLastLine="1"/>
    </xf>
    <xf numFmtId="49" fontId="10" fillId="0" borderId="2" xfId="9" applyNumberFormat="1" applyFont="1" applyFill="1" applyBorder="1" applyAlignment="1" applyProtection="1">
      <alignment horizontal="distributed" vertical="center" wrapText="1"/>
    </xf>
    <xf numFmtId="49" fontId="10" fillId="0" borderId="11" xfId="9" applyNumberFormat="1" applyFont="1" applyFill="1" applyBorder="1" applyAlignment="1" applyProtection="1">
      <alignment horizontal="distributed" vertical="center"/>
    </xf>
    <xf numFmtId="49" fontId="10" fillId="0" borderId="3" xfId="9" applyNumberFormat="1" applyFont="1" applyFill="1" applyBorder="1" applyAlignment="1" applyProtection="1">
      <alignment horizontal="distributed" vertical="center"/>
    </xf>
    <xf numFmtId="49" fontId="10" fillId="0" borderId="10" xfId="9" applyNumberFormat="1" applyFont="1" applyFill="1" applyBorder="1" applyAlignment="1" applyProtection="1">
      <alignment horizontal="distributed" vertical="center"/>
    </xf>
    <xf numFmtId="49" fontId="10" fillId="0" borderId="55" xfId="9" applyNumberFormat="1" applyFont="1" applyFill="1" applyBorder="1" applyAlignment="1" applyProtection="1">
      <alignment horizontal="center" vertical="distributed" textRotation="255" justifyLastLine="1"/>
    </xf>
    <xf numFmtId="49" fontId="10" fillId="0" borderId="61" xfId="9" applyNumberFormat="1" applyFont="1" applyFill="1" applyBorder="1" applyAlignment="1" applyProtection="1">
      <alignment horizontal="center" vertical="distributed" textRotation="255" justifyLastLine="1"/>
    </xf>
    <xf numFmtId="49" fontId="10" fillId="0" borderId="56" xfId="9" applyNumberFormat="1" applyFont="1" applyFill="1" applyBorder="1" applyAlignment="1" applyProtection="1">
      <alignment horizontal="center" vertical="distributed" textRotation="255" justifyLastLine="1"/>
    </xf>
    <xf numFmtId="49" fontId="10" fillId="0" borderId="57" xfId="9" applyNumberFormat="1" applyFont="1" applyFill="1" applyBorder="1" applyAlignment="1" applyProtection="1">
      <alignment horizontal="center" vertical="center" textRotation="255"/>
    </xf>
    <xf numFmtId="49" fontId="20" fillId="0" borderId="61" xfId="0" applyNumberFormat="1" applyFont="1" applyFill="1" applyBorder="1" applyAlignment="1" applyProtection="1">
      <alignment horizontal="center" vertical="center" textRotation="255"/>
      <protection locked="0"/>
    </xf>
    <xf numFmtId="49" fontId="20" fillId="0" borderId="62" xfId="0" applyNumberFormat="1" applyFont="1" applyFill="1" applyBorder="1" applyAlignment="1" applyProtection="1">
      <alignment horizontal="center" vertical="center" textRotation="255"/>
      <protection locked="0"/>
    </xf>
    <xf numFmtId="49" fontId="10" fillId="0" borderId="6" xfId="9" applyNumberFormat="1" applyFont="1" applyFill="1" applyBorder="1" applyAlignment="1" applyProtection="1">
      <alignment horizontal="center" vertical="distributed" textRotation="255"/>
    </xf>
    <xf numFmtId="3" fontId="17" fillId="2" borderId="6" xfId="0" applyNumberFormat="1" applyFont="1" applyFill="1" applyBorder="1" applyAlignment="1" applyProtection="1">
      <alignment vertical="distributed" textRotation="255"/>
      <protection locked="0"/>
    </xf>
    <xf numFmtId="49" fontId="10" fillId="0" borderId="4" xfId="9" applyNumberFormat="1" applyFont="1" applyFill="1" applyBorder="1" applyAlignment="1" applyProtection="1">
      <alignment horizontal="distributed" vertical="center"/>
    </xf>
    <xf numFmtId="49" fontId="10" fillId="0" borderId="37" xfId="9" applyNumberFormat="1" applyFont="1" applyFill="1" applyBorder="1" applyAlignment="1" applyProtection="1">
      <alignment horizontal="distributed" vertical="center"/>
    </xf>
    <xf numFmtId="49" fontId="10" fillId="0" borderId="63" xfId="9" applyNumberFormat="1" applyFont="1" applyFill="1" applyBorder="1" applyAlignment="1" applyProtection="1">
      <alignment horizontal="distributed" vertical="center"/>
    </xf>
    <xf numFmtId="49" fontId="10" fillId="0" borderId="12" xfId="9" applyNumberFormat="1" applyFont="1" applyFill="1" applyBorder="1" applyAlignment="1" applyProtection="1">
      <alignment horizontal="distributed" vertical="center"/>
    </xf>
    <xf numFmtId="49" fontId="10" fillId="0" borderId="31" xfId="9" applyNumberFormat="1" applyFont="1" applyFill="1" applyBorder="1" applyAlignment="1" applyProtection="1">
      <alignment horizontal="distributed" vertical="center"/>
    </xf>
    <xf numFmtId="49" fontId="3" fillId="0" borderId="23" xfId="9" applyNumberFormat="1" applyFont="1" applyFill="1" applyBorder="1" applyAlignment="1" applyProtection="1">
      <alignment horizontal="distributed" vertical="center"/>
    </xf>
    <xf numFmtId="49" fontId="10" fillId="0" borderId="24" xfId="9" applyNumberFormat="1" applyFont="1" applyFill="1" applyBorder="1" applyAlignment="1" applyProtection="1">
      <alignment horizontal="distributed" vertical="center"/>
    </xf>
    <xf numFmtId="49" fontId="5" fillId="0" borderId="39" xfId="0" applyNumberFormat="1" applyFont="1" applyFill="1" applyBorder="1" applyAlignment="1" applyProtection="1">
      <alignment horizontal="distributed" vertical="center"/>
      <protection locked="0"/>
    </xf>
    <xf numFmtId="49" fontId="10" fillId="0" borderId="47" xfId="9" applyNumberFormat="1" applyFont="1" applyFill="1" applyBorder="1" applyAlignment="1" applyProtection="1">
      <alignment horizontal="distributed" vertical="center"/>
    </xf>
    <xf numFmtId="49" fontId="10" fillId="0" borderId="7" xfId="9" applyNumberFormat="1" applyFont="1" applyFill="1" applyBorder="1" applyAlignment="1" applyProtection="1">
      <alignment horizontal="center" vertical="center"/>
    </xf>
    <xf numFmtId="49" fontId="5" fillId="0" borderId="52" xfId="0" applyNumberFormat="1" applyFont="1" applyFill="1" applyBorder="1" applyAlignment="1" applyProtection="1">
      <alignment horizontal="center" vertical="center"/>
      <protection locked="0"/>
    </xf>
    <xf numFmtId="49" fontId="10" fillId="0" borderId="41" xfId="9" applyNumberFormat="1" applyFont="1" applyFill="1" applyBorder="1" applyAlignment="1" applyProtection="1">
      <alignment horizontal="distributed" vertical="center"/>
    </xf>
    <xf numFmtId="49" fontId="10" fillId="0" borderId="3" xfId="9" applyNumberFormat="1" applyFont="1" applyFill="1" applyBorder="1" applyAlignment="1" applyProtection="1">
      <alignment horizontal="center" vertical="center"/>
    </xf>
    <xf numFmtId="49" fontId="5" fillId="0" borderId="14" xfId="0" applyNumberFormat="1" applyFont="1" applyFill="1" applyBorder="1" applyAlignment="1" applyProtection="1">
      <alignment horizontal="center" vertical="center"/>
      <protection locked="0"/>
    </xf>
    <xf numFmtId="49" fontId="10" fillId="0" borderId="29" xfId="9" applyNumberFormat="1" applyFont="1" applyFill="1" applyBorder="1" applyAlignment="1" applyProtection="1">
      <alignment horizontal="distributed" vertical="center"/>
    </xf>
    <xf numFmtId="49" fontId="10" fillId="0" borderId="40" xfId="9" applyNumberFormat="1" applyFont="1" applyFill="1" applyBorder="1" applyAlignment="1" applyProtection="1">
      <alignment horizontal="distributed" vertical="center"/>
    </xf>
    <xf numFmtId="49" fontId="10" fillId="0" borderId="18" xfId="9" applyNumberFormat="1" applyFont="1" applyFill="1" applyBorder="1" applyAlignment="1" applyProtection="1">
      <alignment horizontal="distributed" vertical="center"/>
    </xf>
    <xf numFmtId="49" fontId="10" fillId="0" borderId="32" xfId="9" applyNumberFormat="1" applyFont="1" applyFill="1" applyBorder="1" applyAlignment="1" applyProtection="1">
      <alignment horizontal="distributed" vertical="center"/>
    </xf>
    <xf numFmtId="49" fontId="5" fillId="0" borderId="48" xfId="0" applyNumberFormat="1" applyFont="1" applyFill="1" applyBorder="1" applyAlignment="1" applyProtection="1">
      <alignment horizontal="distributed" vertical="center"/>
      <protection locked="0"/>
    </xf>
    <xf numFmtId="3" fontId="26" fillId="2" borderId="12" xfId="0" applyNumberFormat="1" applyFont="1" applyFill="1" applyBorder="1" applyAlignment="1" applyProtection="1">
      <alignment horizontal="distributed" vertical="center" justifyLastLine="1"/>
      <protection locked="0"/>
    </xf>
    <xf numFmtId="49" fontId="3" fillId="0" borderId="5" xfId="0" applyNumberFormat="1" applyFont="1" applyFill="1" applyBorder="1" applyAlignment="1">
      <alignment horizontal="center" vertical="center"/>
    </xf>
    <xf numFmtId="49" fontId="3" fillId="0" borderId="6" xfId="0" applyNumberFormat="1" applyFont="1" applyFill="1" applyBorder="1" applyAlignment="1">
      <alignment horizontal="center" vertical="center"/>
    </xf>
    <xf numFmtId="49" fontId="3" fillId="0" borderId="8" xfId="0" applyNumberFormat="1" applyFont="1" applyFill="1" applyBorder="1" applyAlignment="1">
      <alignment horizontal="center" vertical="center"/>
    </xf>
    <xf numFmtId="179" fontId="3" fillId="0" borderId="6" xfId="10" applyNumberFormat="1" applyFont="1" applyFill="1" applyBorder="1" applyAlignment="1">
      <alignment horizontal="center" vertical="distributed" textRotation="255"/>
    </xf>
    <xf numFmtId="3" fontId="3" fillId="0" borderId="6" xfId="10" applyFont="1" applyFill="1" applyBorder="1" applyAlignment="1">
      <alignment horizontal="center" vertical="distributed" textRotation="255"/>
    </xf>
    <xf numFmtId="3" fontId="3" fillId="0" borderId="6" xfId="10" applyFont="1" applyFill="1" applyBorder="1" applyAlignment="1">
      <alignment horizontal="center" vertical="distributed" textRotation="255" wrapText="1" justifyLastLine="1"/>
    </xf>
    <xf numFmtId="3" fontId="5" fillId="0" borderId="8" xfId="0" applyNumberFormat="1" applyFont="1" applyFill="1" applyBorder="1" applyAlignment="1" applyProtection="1">
      <alignment horizontal="center" vertical="distributed" textRotation="255" wrapText="1" justifyLastLine="1"/>
      <protection locked="0"/>
    </xf>
    <xf numFmtId="49" fontId="3" fillId="0" borderId="2" xfId="0" applyNumberFormat="1" applyFont="1" applyFill="1" applyBorder="1" applyAlignment="1" applyProtection="1">
      <alignment horizontal="distributed" vertical="center"/>
      <protection locked="0"/>
    </xf>
    <xf numFmtId="49" fontId="13" fillId="0" borderId="12" xfId="10" applyNumberFormat="1" applyFont="1" applyFill="1" applyBorder="1" applyAlignment="1">
      <alignment horizontal="distributed" vertical="center"/>
    </xf>
    <xf numFmtId="49" fontId="13" fillId="0" borderId="31" xfId="10" applyNumberFormat="1" applyFont="1" applyFill="1" applyBorder="1" applyAlignment="1">
      <alignment horizontal="distributed" vertical="center"/>
    </xf>
    <xf numFmtId="49" fontId="3" fillId="0" borderId="7" xfId="11" applyNumberFormat="1" applyFont="1" applyFill="1" applyBorder="1" applyAlignment="1">
      <alignment horizontal="center" vertical="distributed" textRotation="255"/>
    </xf>
    <xf numFmtId="49" fontId="3" fillId="0" borderId="3" xfId="11" applyNumberFormat="1" applyFont="1" applyFill="1" applyBorder="1" applyAlignment="1">
      <alignment horizontal="distributed" vertical="center" wrapText="1"/>
    </xf>
    <xf numFmtId="49" fontId="3" fillId="0" borderId="36" xfId="11" applyNumberFormat="1" applyFont="1" applyFill="1" applyBorder="1" applyAlignment="1">
      <alignment horizontal="distributed" vertical="center" wrapText="1"/>
    </xf>
    <xf numFmtId="49" fontId="3" fillId="0" borderId="6" xfId="11" applyNumberFormat="1" applyFont="1" applyFill="1" applyBorder="1" applyAlignment="1">
      <alignment horizontal="center" vertical="distributed" textRotation="255" wrapText="1"/>
    </xf>
    <xf numFmtId="49" fontId="3" fillId="0" borderId="24" xfId="0" applyNumberFormat="1" applyFont="1" applyFill="1" applyBorder="1" applyAlignment="1">
      <alignment horizontal="center" vertical="center"/>
    </xf>
    <xf numFmtId="49" fontId="5" fillId="0" borderId="22" xfId="0" applyNumberFormat="1" applyFont="1" applyFill="1" applyBorder="1" applyAlignment="1" applyProtection="1">
      <alignment horizontal="center" vertical="center"/>
      <protection locked="0"/>
    </xf>
    <xf numFmtId="49" fontId="3" fillId="0" borderId="51" xfId="11" applyNumberFormat="1" applyFont="1" applyFill="1" applyBorder="1" applyAlignment="1">
      <alignment horizontal="distributed" vertical="center"/>
    </xf>
    <xf numFmtId="49" fontId="3" fillId="0" borderId="53" xfId="11" applyNumberFormat="1" applyFont="1" applyFill="1" applyBorder="1" applyAlignment="1">
      <alignment horizontal="distributed" vertical="center"/>
    </xf>
    <xf numFmtId="49" fontId="5" fillId="0" borderId="13" xfId="0" applyNumberFormat="1" applyFont="1" applyFill="1" applyBorder="1" applyAlignment="1" applyProtection="1">
      <alignment horizontal="distributed" vertical="center"/>
      <protection locked="0"/>
    </xf>
    <xf numFmtId="49" fontId="5" fillId="0" borderId="10" xfId="0" applyNumberFormat="1" applyFont="1" applyFill="1" applyBorder="1" applyAlignment="1" applyProtection="1">
      <alignment horizontal="distributed" vertical="center"/>
      <protection locked="0"/>
    </xf>
    <xf numFmtId="49" fontId="5" fillId="0" borderId="14" xfId="0" applyNumberFormat="1" applyFont="1" applyFill="1" applyBorder="1" applyAlignment="1" applyProtection="1">
      <alignment horizontal="distributed" vertical="center"/>
      <protection locked="0"/>
    </xf>
    <xf numFmtId="49" fontId="14" fillId="0" borderId="5" xfId="11" applyNumberFormat="1" applyFont="1" applyFill="1" applyBorder="1" applyAlignment="1">
      <alignment horizontal="center" vertical="distributed" textRotation="255" wrapText="1"/>
    </xf>
    <xf numFmtId="49" fontId="14" fillId="0" borderId="6" xfId="11" applyNumberFormat="1" applyFont="1" applyFill="1" applyBorder="1" applyAlignment="1">
      <alignment horizontal="center" vertical="distributed" textRotation="255"/>
    </xf>
    <xf numFmtId="49" fontId="14" fillId="0" borderId="49" xfId="11" applyNumberFormat="1" applyFont="1" applyFill="1" applyBorder="1" applyAlignment="1">
      <alignment horizontal="center" vertical="distributed" textRotation="255"/>
    </xf>
    <xf numFmtId="49" fontId="3" fillId="0" borderId="13" xfId="11" applyNumberFormat="1" applyFont="1" applyFill="1" applyBorder="1" applyAlignment="1">
      <alignment horizontal="distributed" vertical="center"/>
    </xf>
    <xf numFmtId="49" fontId="3" fillId="0" borderId="52" xfId="11" applyNumberFormat="1" applyFont="1" applyFill="1" applyBorder="1" applyAlignment="1">
      <alignment horizontal="distributed" vertical="center"/>
    </xf>
    <xf numFmtId="49" fontId="3" fillId="0" borderId="0" xfId="0" applyNumberFormat="1" applyFont="1" applyFill="1" applyBorder="1" applyAlignment="1">
      <alignment horizontal="distributed" vertical="center"/>
    </xf>
    <xf numFmtId="49" fontId="5" fillId="0" borderId="52" xfId="0" applyNumberFormat="1" applyFont="1" applyFill="1" applyBorder="1" applyAlignment="1" applyProtection="1">
      <alignment horizontal="distributed" vertical="center"/>
      <protection locked="0"/>
    </xf>
    <xf numFmtId="49" fontId="3" fillId="0" borderId="49" xfId="4" applyNumberFormat="1" applyFont="1" applyFill="1" applyBorder="1" applyAlignment="1">
      <alignment horizontal="center" vertical="center"/>
    </xf>
    <xf numFmtId="49" fontId="30" fillId="0" borderId="7" xfId="11" applyNumberFormat="1" applyFont="1" applyFill="1" applyBorder="1" applyAlignment="1">
      <alignment horizontal="right" vertical="center" wrapText="1"/>
    </xf>
    <xf numFmtId="49" fontId="31" fillId="0" borderId="0" xfId="0" applyNumberFormat="1" applyFont="1" applyFill="1" applyBorder="1" applyAlignment="1" applyProtection="1">
      <alignment horizontal="right" vertical="center" wrapText="1"/>
      <protection locked="0"/>
    </xf>
    <xf numFmtId="49" fontId="31" fillId="0" borderId="7" xfId="0" applyNumberFormat="1" applyFont="1" applyFill="1" applyBorder="1" applyAlignment="1" applyProtection="1">
      <alignment horizontal="right" vertical="center"/>
      <protection locked="0"/>
    </xf>
    <xf numFmtId="49" fontId="31" fillId="0" borderId="0" xfId="0" applyNumberFormat="1" applyFont="1" applyFill="1" applyBorder="1" applyAlignment="1" applyProtection="1">
      <alignment horizontal="right" vertical="center"/>
      <protection locked="0"/>
    </xf>
    <xf numFmtId="49" fontId="3" fillId="0" borderId="42" xfId="11" applyNumberFormat="1" applyFont="1" applyFill="1" applyBorder="1" applyAlignment="1">
      <alignment horizontal="center" vertical="center"/>
    </xf>
    <xf numFmtId="49" fontId="5" fillId="0" borderId="26" xfId="0" applyNumberFormat="1" applyFont="1" applyFill="1" applyBorder="1" applyAlignment="1" applyProtection="1">
      <alignment horizontal="center" vertical="center"/>
      <protection locked="0"/>
    </xf>
    <xf numFmtId="49" fontId="3" fillId="0" borderId="2" xfId="0" applyNumberFormat="1" applyFont="1" applyFill="1" applyBorder="1" applyAlignment="1" applyProtection="1">
      <alignment horizontal="center" vertical="center"/>
      <protection locked="0"/>
    </xf>
    <xf numFmtId="49" fontId="5" fillId="0" borderId="3" xfId="0" applyNumberFormat="1" applyFont="1" applyFill="1" applyBorder="1" applyAlignment="1" applyProtection="1">
      <alignment horizontal="center" vertical="center"/>
      <protection locked="0"/>
    </xf>
    <xf numFmtId="49" fontId="3" fillId="0" borderId="14" xfId="11" applyNumberFormat="1" applyFont="1" applyFill="1" applyBorder="1" applyAlignment="1">
      <alignment horizontal="distributed" vertical="center"/>
    </xf>
    <xf numFmtId="49" fontId="5" fillId="0" borderId="53" xfId="0" applyNumberFormat="1" applyFont="1" applyFill="1" applyBorder="1" applyAlignment="1" applyProtection="1">
      <alignment horizontal="distributed" vertical="center"/>
      <protection locked="0"/>
    </xf>
    <xf numFmtId="49" fontId="3" fillId="0" borderId="61" xfId="11" applyNumberFormat="1" applyFont="1" applyFill="1" applyBorder="1" applyAlignment="1">
      <alignment horizontal="center" vertical="center"/>
    </xf>
    <xf numFmtId="49" fontId="5" fillId="0" borderId="61" xfId="0" applyNumberFormat="1" applyFont="1" applyFill="1" applyBorder="1" applyAlignment="1" applyProtection="1">
      <alignment horizontal="center" vertical="center"/>
      <protection locked="0"/>
    </xf>
    <xf numFmtId="49" fontId="5" fillId="0" borderId="38" xfId="0" applyNumberFormat="1" applyFont="1" applyFill="1" applyBorder="1" applyAlignment="1" applyProtection="1">
      <alignment horizontal="center" vertical="center"/>
      <protection locked="0"/>
    </xf>
    <xf numFmtId="49" fontId="3" fillId="0" borderId="65" xfId="11" applyNumberFormat="1" applyFont="1" applyFill="1" applyBorder="1" applyAlignment="1">
      <alignment horizontal="distributed" vertical="center"/>
    </xf>
    <xf numFmtId="49" fontId="3" fillId="0" borderId="3" xfId="0" applyNumberFormat="1" applyFont="1" applyFill="1" applyBorder="1" applyAlignment="1">
      <alignment horizontal="distributed" vertical="center"/>
    </xf>
    <xf numFmtId="49" fontId="3" fillId="0" borderId="51" xfId="11" applyNumberFormat="1" applyFont="1" applyFill="1" applyBorder="1" applyAlignment="1">
      <alignment horizontal="distributed" vertical="center" wrapText="1"/>
    </xf>
    <xf numFmtId="49" fontId="3" fillId="0" borderId="53" xfId="11" applyNumberFormat="1" applyFont="1" applyFill="1" applyBorder="1" applyAlignment="1">
      <alignment horizontal="distributed" vertical="center" wrapText="1"/>
    </xf>
    <xf numFmtId="49" fontId="3" fillId="0" borderId="18" xfId="3" applyNumberFormat="1" applyFont="1" applyFill="1" applyBorder="1" applyAlignment="1">
      <alignment horizontal="center" vertical="center"/>
    </xf>
    <xf numFmtId="49" fontId="3" fillId="0" borderId="29" xfId="10" applyNumberFormat="1" applyFont="1" applyFill="1" applyBorder="1" applyAlignment="1">
      <alignment horizontal="center" vertical="center"/>
    </xf>
    <xf numFmtId="49" fontId="3" fillId="0" borderId="40" xfId="11" applyNumberFormat="1" applyFont="1" applyFill="1" applyBorder="1" applyAlignment="1">
      <alignment horizontal="center" vertical="center"/>
    </xf>
    <xf numFmtId="49" fontId="3" fillId="0" borderId="10" xfId="11" applyNumberFormat="1" applyFont="1" applyFill="1" applyBorder="1" applyAlignment="1">
      <alignment horizontal="distributed" vertical="center" wrapText="1"/>
    </xf>
    <xf numFmtId="49" fontId="5" fillId="0" borderId="10" xfId="0" applyNumberFormat="1" applyFont="1" applyFill="1" applyBorder="1" applyAlignment="1" applyProtection="1">
      <alignment horizontal="distributed" vertical="center" wrapText="1"/>
      <protection locked="0"/>
    </xf>
    <xf numFmtId="49" fontId="5" fillId="0" borderId="14" xfId="0" applyNumberFormat="1" applyFont="1" applyFill="1" applyBorder="1" applyAlignment="1" applyProtection="1">
      <alignment horizontal="distributed" vertical="center" wrapText="1"/>
      <protection locked="0"/>
    </xf>
    <xf numFmtId="49" fontId="5" fillId="0" borderId="35" xfId="0" applyNumberFormat="1" applyFont="1" applyFill="1" applyBorder="1" applyAlignment="1" applyProtection="1">
      <alignment horizontal="distributed" vertical="center"/>
      <protection locked="0"/>
    </xf>
    <xf numFmtId="49" fontId="5" fillId="0" borderId="36" xfId="0" applyNumberFormat="1" applyFont="1" applyFill="1" applyBorder="1" applyAlignment="1" applyProtection="1">
      <alignment horizontal="distributed" vertical="center"/>
      <protection locked="0"/>
    </xf>
    <xf numFmtId="49" fontId="3" fillId="0" borderId="30" xfId="0" applyNumberFormat="1" applyFont="1" applyFill="1" applyBorder="1" applyAlignment="1">
      <alignment horizontal="distributed" vertical="center"/>
    </xf>
    <xf numFmtId="49" fontId="3" fillId="0" borderId="7" xfId="0" applyNumberFormat="1" applyFont="1" applyFill="1" applyBorder="1" applyAlignment="1">
      <alignment horizontal="distributed" vertical="center" justifyLastLine="1"/>
    </xf>
    <xf numFmtId="49" fontId="5" fillId="0" borderId="0" xfId="0" applyNumberFormat="1" applyFont="1" applyFill="1" applyAlignment="1" applyProtection="1">
      <alignment horizontal="distributed" vertical="center" justifyLastLine="1"/>
      <protection locked="0"/>
    </xf>
    <xf numFmtId="49" fontId="5" fillId="0" borderId="0" xfId="0" applyNumberFormat="1" applyFont="1" applyFill="1" applyBorder="1" applyAlignment="1" applyProtection="1">
      <alignment horizontal="distributed" vertical="center" justifyLastLine="1"/>
      <protection locked="0"/>
    </xf>
    <xf numFmtId="49" fontId="31" fillId="0" borderId="52" xfId="0" applyNumberFormat="1" applyFont="1" applyFill="1" applyBorder="1" applyAlignment="1" applyProtection="1">
      <alignment horizontal="right" vertical="center" wrapText="1"/>
      <protection locked="0"/>
    </xf>
    <xf numFmtId="49" fontId="31" fillId="0" borderId="52" xfId="0" applyNumberFormat="1" applyFont="1" applyFill="1" applyBorder="1" applyAlignment="1" applyProtection="1">
      <alignment horizontal="right" vertical="center"/>
      <protection locked="0"/>
    </xf>
    <xf numFmtId="49" fontId="3" fillId="0" borderId="30" xfId="3" applyNumberFormat="1" applyFont="1" applyFill="1" applyBorder="1" applyAlignment="1">
      <alignment horizontal="center" vertical="center"/>
    </xf>
    <xf numFmtId="49" fontId="5" fillId="0" borderId="28" xfId="0" applyNumberFormat="1" applyFont="1" applyFill="1" applyBorder="1" applyAlignment="1" applyProtection="1">
      <alignment horizontal="center" vertical="center"/>
      <protection locked="0"/>
    </xf>
    <xf numFmtId="49" fontId="5" fillId="0" borderId="51" xfId="0" applyNumberFormat="1" applyFont="1" applyFill="1" applyBorder="1" applyAlignment="1" applyProtection="1">
      <alignment horizontal="distributed" vertical="center"/>
      <protection locked="0"/>
    </xf>
    <xf numFmtId="49" fontId="5" fillId="0" borderId="32" xfId="0" applyNumberFormat="1" applyFont="1" applyFill="1" applyBorder="1" applyAlignment="1" applyProtection="1">
      <alignment horizontal="distributed" vertical="center"/>
      <protection locked="0"/>
    </xf>
    <xf numFmtId="49" fontId="3" fillId="0" borderId="51" xfId="0" applyNumberFormat="1" applyFont="1" applyFill="1" applyBorder="1" applyAlignment="1" applyProtection="1">
      <alignment horizontal="distributed" vertical="center" wrapText="1"/>
      <protection locked="0"/>
    </xf>
    <xf numFmtId="49" fontId="3" fillId="0" borderId="51" xfId="0" applyNumberFormat="1" applyFont="1" applyFill="1" applyBorder="1" applyAlignment="1" applyProtection="1">
      <alignment horizontal="distributed" vertical="center"/>
      <protection locked="0"/>
    </xf>
    <xf numFmtId="49" fontId="3" fillId="0" borderId="53" xfId="0" applyNumberFormat="1" applyFont="1" applyFill="1" applyBorder="1" applyAlignment="1" applyProtection="1">
      <alignment horizontal="distributed" vertical="center"/>
      <protection locked="0"/>
    </xf>
    <xf numFmtId="49" fontId="3" fillId="0" borderId="26" xfId="4" applyNumberFormat="1" applyFont="1" applyFill="1" applyBorder="1" applyAlignment="1">
      <alignment horizontal="center" vertical="center"/>
    </xf>
    <xf numFmtId="49" fontId="13" fillId="0" borderId="51" xfId="0" applyNumberFormat="1" applyFont="1" applyFill="1" applyBorder="1" applyAlignment="1" applyProtection="1">
      <alignment horizontal="distributed" vertical="center"/>
      <protection locked="0"/>
    </xf>
    <xf numFmtId="49" fontId="13" fillId="0" borderId="53" xfId="0" applyNumberFormat="1" applyFont="1" applyFill="1" applyBorder="1" applyAlignment="1" applyProtection="1">
      <alignment horizontal="distributed" vertical="center"/>
      <protection locked="0"/>
    </xf>
    <xf numFmtId="49" fontId="5" fillId="0" borderId="7" xfId="0" applyNumberFormat="1" applyFont="1" applyFill="1" applyBorder="1" applyAlignment="1" applyProtection="1">
      <alignment horizontal="center" vertical="center"/>
      <protection locked="0"/>
    </xf>
    <xf numFmtId="49" fontId="3" fillId="0" borderId="66" xfId="11" applyNumberFormat="1" applyFont="1" applyFill="1" applyBorder="1" applyAlignment="1">
      <alignment horizontal="distributed" vertical="center"/>
    </xf>
    <xf numFmtId="49" fontId="3" fillId="0" borderId="63" xfId="11" applyNumberFormat="1" applyFont="1" applyFill="1" applyBorder="1" applyAlignment="1">
      <alignment horizontal="distributed" vertical="center"/>
    </xf>
    <xf numFmtId="49" fontId="3" fillId="0" borderId="14" xfId="0" applyNumberFormat="1" applyFont="1" applyFill="1" applyBorder="1" applyAlignment="1">
      <alignment vertical="center"/>
    </xf>
  </cellXfs>
  <cellStyles count="12">
    <cellStyle name="標準" xfId="0" builtinId="0"/>
    <cellStyle name="標準_20表" xfId="1" xr:uid="{00000000-0005-0000-0000-000001000000}"/>
    <cellStyle name="標準_21表" xfId="2" xr:uid="{00000000-0005-0000-0000-000002000000}"/>
    <cellStyle name="標準_22表" xfId="3" xr:uid="{00000000-0005-0000-0000-000003000000}"/>
    <cellStyle name="標準_23表" xfId="4" xr:uid="{00000000-0005-0000-0000-000004000000}"/>
    <cellStyle name="標準_24表" xfId="5" xr:uid="{00000000-0005-0000-0000-000005000000}"/>
    <cellStyle name="標準_25表" xfId="6" xr:uid="{00000000-0005-0000-0000-000006000000}"/>
    <cellStyle name="標準_27表" xfId="7" xr:uid="{00000000-0005-0000-0000-000007000000}"/>
    <cellStyle name="標準_27表続" xfId="8" xr:uid="{00000000-0005-0000-0000-000008000000}"/>
    <cellStyle name="標準_28表" xfId="9" xr:uid="{00000000-0005-0000-0000-000009000000}"/>
    <cellStyle name="標準_31表" xfId="10" xr:uid="{00000000-0005-0000-0000-00000A000000}"/>
    <cellStyle name="標準_40表" xfId="11" xr:uid="{00000000-0005-0000-0000-00000B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2</xdr:col>
      <xdr:colOff>0</xdr:colOff>
      <xdr:row>4</xdr:row>
      <xdr:rowOff>8890</xdr:rowOff>
    </xdr:from>
    <xdr:to>
      <xdr:col>8</xdr:col>
      <xdr:colOff>0</xdr:colOff>
      <xdr:row>5</xdr:row>
      <xdr:rowOff>0</xdr:rowOff>
    </xdr:to>
    <xdr:sp macro="" textlink="">
      <xdr:nvSpPr>
        <xdr:cNvPr id="1888" name="Line 7">
          <a:extLst>
            <a:ext uri="{FF2B5EF4-FFF2-40B4-BE49-F238E27FC236}">
              <a16:creationId xmlns:a16="http://schemas.microsoft.com/office/drawing/2014/main" id="{00000000-0008-0000-0000-000060070000}"/>
            </a:ext>
          </a:extLst>
        </xdr:cNvPr>
        <xdr:cNvSpPr>
          <a:spLocks noChangeShapeType="1"/>
        </xdr:cNvSpPr>
      </xdr:nvSpPr>
      <xdr:spPr>
        <a:xfrm>
          <a:off x="694055" y="731520"/>
          <a:ext cx="3244215" cy="37211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2</xdr:col>
      <xdr:colOff>0</xdr:colOff>
      <xdr:row>4</xdr:row>
      <xdr:rowOff>8890</xdr:rowOff>
    </xdr:from>
    <xdr:to>
      <xdr:col>6</xdr:col>
      <xdr:colOff>1067435</xdr:colOff>
      <xdr:row>5</xdr:row>
      <xdr:rowOff>372110</xdr:rowOff>
    </xdr:to>
    <xdr:sp macro="" textlink="">
      <xdr:nvSpPr>
        <xdr:cNvPr id="1889" name="Line 8">
          <a:extLst>
            <a:ext uri="{FF2B5EF4-FFF2-40B4-BE49-F238E27FC236}">
              <a16:creationId xmlns:a16="http://schemas.microsoft.com/office/drawing/2014/main" id="{00000000-0008-0000-0000-000061070000}"/>
            </a:ext>
          </a:extLst>
        </xdr:cNvPr>
        <xdr:cNvSpPr>
          <a:spLocks noChangeShapeType="1"/>
        </xdr:cNvSpPr>
      </xdr:nvSpPr>
      <xdr:spPr>
        <a:xfrm>
          <a:off x="694055" y="731520"/>
          <a:ext cx="2855595" cy="74422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wsDr>
</file>

<file path=xl/drawings/drawing10.xml><?xml version="1.0" encoding="utf-8"?>
<xdr:wsDr xmlns:xdr="http://schemas.openxmlformats.org/drawingml/2006/spreadsheetDrawing" xmlns:a="http://schemas.openxmlformats.org/drawingml/2006/main">
  <xdr:twoCellAnchor>
    <xdr:from>
      <xdr:col>2</xdr:col>
      <xdr:colOff>9525</xdr:colOff>
      <xdr:row>4</xdr:row>
      <xdr:rowOff>8890</xdr:rowOff>
    </xdr:from>
    <xdr:to>
      <xdr:col>6</xdr:col>
      <xdr:colOff>0</xdr:colOff>
      <xdr:row>5</xdr:row>
      <xdr:rowOff>0</xdr:rowOff>
    </xdr:to>
    <xdr:sp macro="" textlink="">
      <xdr:nvSpPr>
        <xdr:cNvPr id="9052" name="Line 2">
          <a:extLst>
            <a:ext uri="{FF2B5EF4-FFF2-40B4-BE49-F238E27FC236}">
              <a16:creationId xmlns:a16="http://schemas.microsoft.com/office/drawing/2014/main" id="{00000000-0008-0000-0900-00005C230000}"/>
            </a:ext>
          </a:extLst>
        </xdr:cNvPr>
        <xdr:cNvSpPr>
          <a:spLocks noChangeShapeType="1"/>
        </xdr:cNvSpPr>
      </xdr:nvSpPr>
      <xdr:spPr>
        <a:xfrm>
          <a:off x="636905" y="897890"/>
          <a:ext cx="3112135" cy="37211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2</xdr:col>
      <xdr:colOff>0</xdr:colOff>
      <xdr:row>4</xdr:row>
      <xdr:rowOff>8890</xdr:rowOff>
    </xdr:from>
    <xdr:to>
      <xdr:col>6</xdr:col>
      <xdr:colOff>0</xdr:colOff>
      <xdr:row>6</xdr:row>
      <xdr:rowOff>0</xdr:rowOff>
    </xdr:to>
    <xdr:sp macro="" textlink="">
      <xdr:nvSpPr>
        <xdr:cNvPr id="9053" name="Line 3">
          <a:extLst>
            <a:ext uri="{FF2B5EF4-FFF2-40B4-BE49-F238E27FC236}">
              <a16:creationId xmlns:a16="http://schemas.microsoft.com/office/drawing/2014/main" id="{00000000-0008-0000-0900-00005D230000}"/>
            </a:ext>
          </a:extLst>
        </xdr:cNvPr>
        <xdr:cNvSpPr>
          <a:spLocks noChangeShapeType="1"/>
        </xdr:cNvSpPr>
      </xdr:nvSpPr>
      <xdr:spPr>
        <a:xfrm>
          <a:off x="627380" y="897890"/>
          <a:ext cx="3121660" cy="75311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wsDr>
</file>

<file path=xl/drawings/drawing11.xml><?xml version="1.0" encoding="utf-8"?>
<xdr:wsDr xmlns:xdr="http://schemas.openxmlformats.org/drawingml/2006/spreadsheetDrawing" xmlns:a="http://schemas.openxmlformats.org/drawingml/2006/main">
  <xdr:twoCellAnchor>
    <xdr:from>
      <xdr:col>2</xdr:col>
      <xdr:colOff>9525</xdr:colOff>
      <xdr:row>4</xdr:row>
      <xdr:rowOff>8890</xdr:rowOff>
    </xdr:from>
    <xdr:to>
      <xdr:col>6</xdr:col>
      <xdr:colOff>0</xdr:colOff>
      <xdr:row>5</xdr:row>
      <xdr:rowOff>0</xdr:rowOff>
    </xdr:to>
    <xdr:sp macro="" textlink="">
      <xdr:nvSpPr>
        <xdr:cNvPr id="10063" name="Line 2">
          <a:extLst>
            <a:ext uri="{FF2B5EF4-FFF2-40B4-BE49-F238E27FC236}">
              <a16:creationId xmlns:a16="http://schemas.microsoft.com/office/drawing/2014/main" id="{00000000-0008-0000-0A00-00004F270000}"/>
            </a:ext>
          </a:extLst>
        </xdr:cNvPr>
        <xdr:cNvSpPr>
          <a:spLocks noChangeShapeType="1"/>
        </xdr:cNvSpPr>
      </xdr:nvSpPr>
      <xdr:spPr>
        <a:xfrm>
          <a:off x="770255" y="897890"/>
          <a:ext cx="2045335" cy="37211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2</xdr:col>
      <xdr:colOff>0</xdr:colOff>
      <xdr:row>4</xdr:row>
      <xdr:rowOff>8890</xdr:rowOff>
    </xdr:from>
    <xdr:to>
      <xdr:col>6</xdr:col>
      <xdr:colOff>3175</xdr:colOff>
      <xdr:row>5</xdr:row>
      <xdr:rowOff>372110</xdr:rowOff>
    </xdr:to>
    <xdr:sp macro="" textlink="">
      <xdr:nvSpPr>
        <xdr:cNvPr id="10064" name="Line 3">
          <a:extLst>
            <a:ext uri="{FF2B5EF4-FFF2-40B4-BE49-F238E27FC236}">
              <a16:creationId xmlns:a16="http://schemas.microsoft.com/office/drawing/2014/main" id="{00000000-0008-0000-0A00-000050270000}"/>
            </a:ext>
          </a:extLst>
        </xdr:cNvPr>
        <xdr:cNvSpPr>
          <a:spLocks noChangeShapeType="1"/>
        </xdr:cNvSpPr>
      </xdr:nvSpPr>
      <xdr:spPr>
        <a:xfrm>
          <a:off x="760730" y="897890"/>
          <a:ext cx="2058035" cy="74422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wsDr>
</file>

<file path=xl/drawings/drawing12.xml><?xml version="1.0" encoding="utf-8"?>
<xdr:wsDr xmlns:xdr="http://schemas.openxmlformats.org/drawingml/2006/spreadsheetDrawing" xmlns:a="http://schemas.openxmlformats.org/drawingml/2006/main">
  <xdr:twoCellAnchor>
    <xdr:from>
      <xdr:col>2</xdr:col>
      <xdr:colOff>28575</xdr:colOff>
      <xdr:row>4</xdr:row>
      <xdr:rowOff>8890</xdr:rowOff>
    </xdr:from>
    <xdr:to>
      <xdr:col>6</xdr:col>
      <xdr:colOff>9525</xdr:colOff>
      <xdr:row>5</xdr:row>
      <xdr:rowOff>0</xdr:rowOff>
    </xdr:to>
    <xdr:sp macro="" textlink="">
      <xdr:nvSpPr>
        <xdr:cNvPr id="11087" name="Line 3">
          <a:extLst>
            <a:ext uri="{FF2B5EF4-FFF2-40B4-BE49-F238E27FC236}">
              <a16:creationId xmlns:a16="http://schemas.microsoft.com/office/drawing/2014/main" id="{00000000-0008-0000-0B00-00004F2B0000}"/>
            </a:ext>
          </a:extLst>
        </xdr:cNvPr>
        <xdr:cNvSpPr>
          <a:spLocks noChangeShapeType="1"/>
        </xdr:cNvSpPr>
      </xdr:nvSpPr>
      <xdr:spPr>
        <a:xfrm>
          <a:off x="655955" y="897890"/>
          <a:ext cx="2635885" cy="37211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2</xdr:col>
      <xdr:colOff>9525</xdr:colOff>
      <xdr:row>4</xdr:row>
      <xdr:rowOff>28575</xdr:rowOff>
    </xdr:from>
    <xdr:to>
      <xdr:col>6</xdr:col>
      <xdr:colOff>29210</xdr:colOff>
      <xdr:row>6</xdr:row>
      <xdr:rowOff>0</xdr:rowOff>
    </xdr:to>
    <xdr:sp macro="" textlink="">
      <xdr:nvSpPr>
        <xdr:cNvPr id="11088" name="Line 4">
          <a:extLst>
            <a:ext uri="{FF2B5EF4-FFF2-40B4-BE49-F238E27FC236}">
              <a16:creationId xmlns:a16="http://schemas.microsoft.com/office/drawing/2014/main" id="{00000000-0008-0000-0B00-0000502B0000}"/>
            </a:ext>
          </a:extLst>
        </xdr:cNvPr>
        <xdr:cNvSpPr>
          <a:spLocks noChangeShapeType="1"/>
        </xdr:cNvSpPr>
      </xdr:nvSpPr>
      <xdr:spPr>
        <a:xfrm>
          <a:off x="636905" y="917575"/>
          <a:ext cx="2674620" cy="7334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wsDr>
</file>

<file path=xl/drawings/drawing13.xml><?xml version="1.0" encoding="utf-8"?>
<xdr:wsDr xmlns:xdr="http://schemas.openxmlformats.org/drawingml/2006/spreadsheetDrawing" xmlns:a="http://schemas.openxmlformats.org/drawingml/2006/main">
  <xdr:twoCellAnchor>
    <xdr:from>
      <xdr:col>2</xdr:col>
      <xdr:colOff>0</xdr:colOff>
      <xdr:row>4</xdr:row>
      <xdr:rowOff>8890</xdr:rowOff>
    </xdr:from>
    <xdr:to>
      <xdr:col>7</xdr:col>
      <xdr:colOff>8890</xdr:colOff>
      <xdr:row>5</xdr:row>
      <xdr:rowOff>0</xdr:rowOff>
    </xdr:to>
    <xdr:sp macro="" textlink="">
      <xdr:nvSpPr>
        <xdr:cNvPr id="12119" name="Line 2">
          <a:extLst>
            <a:ext uri="{FF2B5EF4-FFF2-40B4-BE49-F238E27FC236}">
              <a16:creationId xmlns:a16="http://schemas.microsoft.com/office/drawing/2014/main" id="{00000000-0008-0000-0C00-0000572F0000}"/>
            </a:ext>
          </a:extLst>
        </xdr:cNvPr>
        <xdr:cNvSpPr>
          <a:spLocks noChangeShapeType="1"/>
        </xdr:cNvSpPr>
      </xdr:nvSpPr>
      <xdr:spPr>
        <a:xfrm>
          <a:off x="627380" y="897890"/>
          <a:ext cx="3339465" cy="37211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2</xdr:col>
      <xdr:colOff>9525</xdr:colOff>
      <xdr:row>4</xdr:row>
      <xdr:rowOff>8890</xdr:rowOff>
    </xdr:from>
    <xdr:to>
      <xdr:col>6</xdr:col>
      <xdr:colOff>0</xdr:colOff>
      <xdr:row>5</xdr:row>
      <xdr:rowOff>372110</xdr:rowOff>
    </xdr:to>
    <xdr:sp macro="" textlink="">
      <xdr:nvSpPr>
        <xdr:cNvPr id="12120" name="Line 3">
          <a:extLst>
            <a:ext uri="{FF2B5EF4-FFF2-40B4-BE49-F238E27FC236}">
              <a16:creationId xmlns:a16="http://schemas.microsoft.com/office/drawing/2014/main" id="{00000000-0008-0000-0C00-0000582F0000}"/>
            </a:ext>
          </a:extLst>
        </xdr:cNvPr>
        <xdr:cNvSpPr>
          <a:spLocks noChangeShapeType="1"/>
        </xdr:cNvSpPr>
      </xdr:nvSpPr>
      <xdr:spPr>
        <a:xfrm>
          <a:off x="636905" y="897890"/>
          <a:ext cx="2940685" cy="74422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wsDr>
</file>

<file path=xl/drawings/drawing14.xml><?xml version="1.0" encoding="utf-8"?>
<xdr:wsDr xmlns:xdr="http://schemas.openxmlformats.org/drawingml/2006/spreadsheetDrawing" xmlns:a="http://schemas.openxmlformats.org/drawingml/2006/main">
  <xdr:twoCellAnchor>
    <xdr:from>
      <xdr:col>2</xdr:col>
      <xdr:colOff>0</xdr:colOff>
      <xdr:row>4</xdr:row>
      <xdr:rowOff>8890</xdr:rowOff>
    </xdr:from>
    <xdr:to>
      <xdr:col>7</xdr:col>
      <xdr:colOff>19050</xdr:colOff>
      <xdr:row>5</xdr:row>
      <xdr:rowOff>0</xdr:rowOff>
    </xdr:to>
    <xdr:sp macro="" textlink="">
      <xdr:nvSpPr>
        <xdr:cNvPr id="13143" name="Line 2">
          <a:extLst>
            <a:ext uri="{FF2B5EF4-FFF2-40B4-BE49-F238E27FC236}">
              <a16:creationId xmlns:a16="http://schemas.microsoft.com/office/drawing/2014/main" id="{00000000-0008-0000-0D00-000057330000}"/>
            </a:ext>
          </a:extLst>
        </xdr:cNvPr>
        <xdr:cNvSpPr>
          <a:spLocks noChangeShapeType="1"/>
        </xdr:cNvSpPr>
      </xdr:nvSpPr>
      <xdr:spPr>
        <a:xfrm>
          <a:off x="627380" y="897890"/>
          <a:ext cx="3387725" cy="37211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2</xdr:col>
      <xdr:colOff>19050</xdr:colOff>
      <xdr:row>4</xdr:row>
      <xdr:rowOff>19685</xdr:rowOff>
    </xdr:from>
    <xdr:to>
      <xdr:col>7</xdr:col>
      <xdr:colOff>0</xdr:colOff>
      <xdr:row>6</xdr:row>
      <xdr:rowOff>0</xdr:rowOff>
    </xdr:to>
    <xdr:sp macro="" textlink="">
      <xdr:nvSpPr>
        <xdr:cNvPr id="13144" name="Line 3">
          <a:extLst>
            <a:ext uri="{FF2B5EF4-FFF2-40B4-BE49-F238E27FC236}">
              <a16:creationId xmlns:a16="http://schemas.microsoft.com/office/drawing/2014/main" id="{00000000-0008-0000-0D00-000058330000}"/>
            </a:ext>
          </a:extLst>
        </xdr:cNvPr>
        <xdr:cNvSpPr>
          <a:spLocks noChangeShapeType="1"/>
        </xdr:cNvSpPr>
      </xdr:nvSpPr>
      <xdr:spPr>
        <a:xfrm>
          <a:off x="646430" y="908685"/>
          <a:ext cx="3349625" cy="74231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0</xdr:colOff>
      <xdr:row>4</xdr:row>
      <xdr:rowOff>8890</xdr:rowOff>
    </xdr:from>
    <xdr:to>
      <xdr:col>8</xdr:col>
      <xdr:colOff>0</xdr:colOff>
      <xdr:row>5</xdr:row>
      <xdr:rowOff>0</xdr:rowOff>
    </xdr:to>
    <xdr:sp macro="" textlink="">
      <xdr:nvSpPr>
        <xdr:cNvPr id="2" name="Line 7">
          <a:extLst>
            <a:ext uri="{FF2B5EF4-FFF2-40B4-BE49-F238E27FC236}">
              <a16:creationId xmlns:a16="http://schemas.microsoft.com/office/drawing/2014/main" id="{00000000-0008-0000-0100-000002000000}"/>
            </a:ext>
          </a:extLst>
        </xdr:cNvPr>
        <xdr:cNvSpPr>
          <a:spLocks noChangeShapeType="1"/>
        </xdr:cNvSpPr>
      </xdr:nvSpPr>
      <xdr:spPr>
        <a:xfrm>
          <a:off x="694055" y="731520"/>
          <a:ext cx="3244215" cy="37211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2</xdr:col>
      <xdr:colOff>0</xdr:colOff>
      <xdr:row>4</xdr:row>
      <xdr:rowOff>8890</xdr:rowOff>
    </xdr:from>
    <xdr:to>
      <xdr:col>6</xdr:col>
      <xdr:colOff>1067435</xdr:colOff>
      <xdr:row>5</xdr:row>
      <xdr:rowOff>372110</xdr:rowOff>
    </xdr:to>
    <xdr:sp macro="" textlink="">
      <xdr:nvSpPr>
        <xdr:cNvPr id="3" name="Line 8">
          <a:extLst>
            <a:ext uri="{FF2B5EF4-FFF2-40B4-BE49-F238E27FC236}">
              <a16:creationId xmlns:a16="http://schemas.microsoft.com/office/drawing/2014/main" id="{00000000-0008-0000-0100-000003000000}"/>
            </a:ext>
          </a:extLst>
        </xdr:cNvPr>
        <xdr:cNvSpPr>
          <a:spLocks noChangeShapeType="1"/>
        </xdr:cNvSpPr>
      </xdr:nvSpPr>
      <xdr:spPr>
        <a:xfrm>
          <a:off x="694055" y="731520"/>
          <a:ext cx="2855595" cy="74422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9525</xdr:colOff>
      <xdr:row>4</xdr:row>
      <xdr:rowOff>8890</xdr:rowOff>
    </xdr:from>
    <xdr:to>
      <xdr:col>7</xdr:col>
      <xdr:colOff>38100</xdr:colOff>
      <xdr:row>5</xdr:row>
      <xdr:rowOff>0</xdr:rowOff>
    </xdr:to>
    <xdr:sp macro="" textlink="">
      <xdr:nvSpPr>
        <xdr:cNvPr id="2898" name="Line 2">
          <a:extLst>
            <a:ext uri="{FF2B5EF4-FFF2-40B4-BE49-F238E27FC236}">
              <a16:creationId xmlns:a16="http://schemas.microsoft.com/office/drawing/2014/main" id="{00000000-0008-0000-0200-0000520B0000}"/>
            </a:ext>
          </a:extLst>
        </xdr:cNvPr>
        <xdr:cNvSpPr>
          <a:spLocks noChangeShapeType="1"/>
        </xdr:cNvSpPr>
      </xdr:nvSpPr>
      <xdr:spPr>
        <a:xfrm>
          <a:off x="723265" y="897890"/>
          <a:ext cx="3359150" cy="37211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2</xdr:col>
      <xdr:colOff>0</xdr:colOff>
      <xdr:row>4</xdr:row>
      <xdr:rowOff>8890</xdr:rowOff>
    </xdr:from>
    <xdr:to>
      <xdr:col>7</xdr:col>
      <xdr:colOff>0</xdr:colOff>
      <xdr:row>6</xdr:row>
      <xdr:rowOff>0</xdr:rowOff>
    </xdr:to>
    <xdr:sp macro="" textlink="">
      <xdr:nvSpPr>
        <xdr:cNvPr id="2899" name="Line 3">
          <a:extLst>
            <a:ext uri="{FF2B5EF4-FFF2-40B4-BE49-F238E27FC236}">
              <a16:creationId xmlns:a16="http://schemas.microsoft.com/office/drawing/2014/main" id="{00000000-0008-0000-0200-0000530B0000}"/>
            </a:ext>
          </a:extLst>
        </xdr:cNvPr>
        <xdr:cNvSpPr>
          <a:spLocks noChangeShapeType="1"/>
        </xdr:cNvSpPr>
      </xdr:nvSpPr>
      <xdr:spPr>
        <a:xfrm>
          <a:off x="713740" y="897890"/>
          <a:ext cx="3330575" cy="75311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9525</xdr:colOff>
      <xdr:row>4</xdr:row>
      <xdr:rowOff>0</xdr:rowOff>
    </xdr:from>
    <xdr:to>
      <xdr:col>6</xdr:col>
      <xdr:colOff>0</xdr:colOff>
      <xdr:row>4</xdr:row>
      <xdr:rowOff>372110</xdr:rowOff>
    </xdr:to>
    <xdr:sp macro="" textlink="">
      <xdr:nvSpPr>
        <xdr:cNvPr id="3940" name="Line 2">
          <a:extLst>
            <a:ext uri="{FF2B5EF4-FFF2-40B4-BE49-F238E27FC236}">
              <a16:creationId xmlns:a16="http://schemas.microsoft.com/office/drawing/2014/main" id="{00000000-0008-0000-0300-0000640F0000}"/>
            </a:ext>
          </a:extLst>
        </xdr:cNvPr>
        <xdr:cNvSpPr>
          <a:spLocks noChangeShapeType="1"/>
        </xdr:cNvSpPr>
      </xdr:nvSpPr>
      <xdr:spPr>
        <a:xfrm>
          <a:off x="723265" y="881380"/>
          <a:ext cx="3045460" cy="37211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2</xdr:col>
      <xdr:colOff>9525</xdr:colOff>
      <xdr:row>4</xdr:row>
      <xdr:rowOff>0</xdr:rowOff>
    </xdr:from>
    <xdr:to>
      <xdr:col>5</xdr:col>
      <xdr:colOff>1362075</xdr:colOff>
      <xdr:row>6</xdr:row>
      <xdr:rowOff>0</xdr:rowOff>
    </xdr:to>
    <xdr:sp macro="" textlink="">
      <xdr:nvSpPr>
        <xdr:cNvPr id="3941" name="Line 3">
          <a:extLst>
            <a:ext uri="{FF2B5EF4-FFF2-40B4-BE49-F238E27FC236}">
              <a16:creationId xmlns:a16="http://schemas.microsoft.com/office/drawing/2014/main" id="{00000000-0008-0000-0300-0000650F0000}"/>
            </a:ext>
          </a:extLst>
        </xdr:cNvPr>
        <xdr:cNvSpPr>
          <a:spLocks noChangeShapeType="1"/>
        </xdr:cNvSpPr>
      </xdr:nvSpPr>
      <xdr:spPr>
        <a:xfrm>
          <a:off x="723265" y="881380"/>
          <a:ext cx="2493645" cy="7620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9525</xdr:colOff>
      <xdr:row>4</xdr:row>
      <xdr:rowOff>10160</xdr:rowOff>
    </xdr:from>
    <xdr:to>
      <xdr:col>7</xdr:col>
      <xdr:colOff>4445</xdr:colOff>
      <xdr:row>5</xdr:row>
      <xdr:rowOff>244475</xdr:rowOff>
    </xdr:to>
    <xdr:sp macro="" textlink="">
      <xdr:nvSpPr>
        <xdr:cNvPr id="14128" name="Line 2">
          <a:extLst>
            <a:ext uri="{FF2B5EF4-FFF2-40B4-BE49-F238E27FC236}">
              <a16:creationId xmlns:a16="http://schemas.microsoft.com/office/drawing/2014/main" id="{00000000-0008-0000-0400-000030370000}"/>
            </a:ext>
          </a:extLst>
        </xdr:cNvPr>
        <xdr:cNvSpPr>
          <a:spLocks noChangeShapeType="1"/>
        </xdr:cNvSpPr>
      </xdr:nvSpPr>
      <xdr:spPr>
        <a:xfrm>
          <a:off x="723265" y="899160"/>
          <a:ext cx="4363720" cy="48958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0</xdr:colOff>
      <xdr:row>4</xdr:row>
      <xdr:rowOff>8890</xdr:rowOff>
    </xdr:from>
    <xdr:to>
      <xdr:col>7</xdr:col>
      <xdr:colOff>0</xdr:colOff>
      <xdr:row>5</xdr:row>
      <xdr:rowOff>0</xdr:rowOff>
    </xdr:to>
    <xdr:sp macro="" textlink="">
      <xdr:nvSpPr>
        <xdr:cNvPr id="5967" name="Line 3">
          <a:extLst>
            <a:ext uri="{FF2B5EF4-FFF2-40B4-BE49-F238E27FC236}">
              <a16:creationId xmlns:a16="http://schemas.microsoft.com/office/drawing/2014/main" id="{00000000-0008-0000-0500-00004F170000}"/>
            </a:ext>
          </a:extLst>
        </xdr:cNvPr>
        <xdr:cNvSpPr>
          <a:spLocks noChangeShapeType="1"/>
        </xdr:cNvSpPr>
      </xdr:nvSpPr>
      <xdr:spPr>
        <a:xfrm>
          <a:off x="627380" y="897890"/>
          <a:ext cx="3512185" cy="37211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2</xdr:col>
      <xdr:colOff>0</xdr:colOff>
      <xdr:row>4</xdr:row>
      <xdr:rowOff>8890</xdr:rowOff>
    </xdr:from>
    <xdr:to>
      <xdr:col>5</xdr:col>
      <xdr:colOff>2056765</xdr:colOff>
      <xdr:row>6</xdr:row>
      <xdr:rowOff>0</xdr:rowOff>
    </xdr:to>
    <xdr:sp macro="" textlink="">
      <xdr:nvSpPr>
        <xdr:cNvPr id="5968" name="Line 4">
          <a:extLst>
            <a:ext uri="{FF2B5EF4-FFF2-40B4-BE49-F238E27FC236}">
              <a16:creationId xmlns:a16="http://schemas.microsoft.com/office/drawing/2014/main" id="{00000000-0008-0000-0500-000050170000}"/>
            </a:ext>
          </a:extLst>
        </xdr:cNvPr>
        <xdr:cNvSpPr>
          <a:spLocks noChangeShapeType="1"/>
        </xdr:cNvSpPr>
      </xdr:nvSpPr>
      <xdr:spPr>
        <a:xfrm>
          <a:off x="627380" y="897890"/>
          <a:ext cx="3121660" cy="75311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wsDr>
</file>

<file path=xl/drawings/drawing7.xml><?xml version="1.0" encoding="utf-8"?>
<xdr:wsDr xmlns:xdr="http://schemas.openxmlformats.org/drawingml/2006/spreadsheetDrawing" xmlns:a="http://schemas.openxmlformats.org/drawingml/2006/main">
  <xdr:twoCellAnchor>
    <xdr:from>
      <xdr:col>2</xdr:col>
      <xdr:colOff>0</xdr:colOff>
      <xdr:row>4</xdr:row>
      <xdr:rowOff>0</xdr:rowOff>
    </xdr:from>
    <xdr:to>
      <xdr:col>8</xdr:col>
      <xdr:colOff>0</xdr:colOff>
      <xdr:row>5</xdr:row>
      <xdr:rowOff>0</xdr:rowOff>
    </xdr:to>
    <xdr:sp macro="" textlink="">
      <xdr:nvSpPr>
        <xdr:cNvPr id="27479" name="Line 1">
          <a:extLst>
            <a:ext uri="{FF2B5EF4-FFF2-40B4-BE49-F238E27FC236}">
              <a16:creationId xmlns:a16="http://schemas.microsoft.com/office/drawing/2014/main" id="{00000000-0008-0000-0600-0000576B0000}"/>
            </a:ext>
          </a:extLst>
        </xdr:cNvPr>
        <xdr:cNvSpPr>
          <a:spLocks noChangeShapeType="1"/>
        </xdr:cNvSpPr>
      </xdr:nvSpPr>
      <xdr:spPr>
        <a:xfrm>
          <a:off x="627380" y="889000"/>
          <a:ext cx="3510915" cy="3810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xdr:col>
      <xdr:colOff>304800</xdr:colOff>
      <xdr:row>4</xdr:row>
      <xdr:rowOff>0</xdr:rowOff>
    </xdr:from>
    <xdr:to>
      <xdr:col>6</xdr:col>
      <xdr:colOff>924560</xdr:colOff>
      <xdr:row>6</xdr:row>
      <xdr:rowOff>0</xdr:rowOff>
    </xdr:to>
    <xdr:sp macro="" textlink="">
      <xdr:nvSpPr>
        <xdr:cNvPr id="27480" name="Line 2">
          <a:extLst>
            <a:ext uri="{FF2B5EF4-FFF2-40B4-BE49-F238E27FC236}">
              <a16:creationId xmlns:a16="http://schemas.microsoft.com/office/drawing/2014/main" id="{00000000-0008-0000-0600-0000586B0000}"/>
            </a:ext>
          </a:extLst>
        </xdr:cNvPr>
        <xdr:cNvSpPr>
          <a:spLocks noChangeShapeType="1"/>
        </xdr:cNvSpPr>
      </xdr:nvSpPr>
      <xdr:spPr>
        <a:xfrm>
          <a:off x="618490" y="889000"/>
          <a:ext cx="2950210" cy="7620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wsDr>
</file>

<file path=xl/drawings/drawing8.xml><?xml version="1.0" encoding="utf-8"?>
<xdr:wsDr xmlns:xdr="http://schemas.openxmlformats.org/drawingml/2006/spreadsheetDrawing" xmlns:a="http://schemas.openxmlformats.org/drawingml/2006/main">
  <xdr:twoCellAnchor>
    <xdr:from>
      <xdr:col>2</xdr:col>
      <xdr:colOff>9525</xdr:colOff>
      <xdr:row>4</xdr:row>
      <xdr:rowOff>9525</xdr:rowOff>
    </xdr:from>
    <xdr:to>
      <xdr:col>6</xdr:col>
      <xdr:colOff>9525</xdr:colOff>
      <xdr:row>6</xdr:row>
      <xdr:rowOff>0</xdr:rowOff>
    </xdr:to>
    <xdr:sp macro="" textlink="">
      <xdr:nvSpPr>
        <xdr:cNvPr id="6994" name="Line 4">
          <a:extLst>
            <a:ext uri="{FF2B5EF4-FFF2-40B4-BE49-F238E27FC236}">
              <a16:creationId xmlns:a16="http://schemas.microsoft.com/office/drawing/2014/main" id="{00000000-0008-0000-0700-0000521B0000}"/>
            </a:ext>
          </a:extLst>
        </xdr:cNvPr>
        <xdr:cNvSpPr>
          <a:spLocks noChangeShapeType="1"/>
        </xdr:cNvSpPr>
      </xdr:nvSpPr>
      <xdr:spPr>
        <a:xfrm>
          <a:off x="636905" y="898525"/>
          <a:ext cx="3284220" cy="3714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2</xdr:col>
      <xdr:colOff>9525</xdr:colOff>
      <xdr:row>23</xdr:row>
      <xdr:rowOff>9525</xdr:rowOff>
    </xdr:from>
    <xdr:to>
      <xdr:col>6</xdr:col>
      <xdr:colOff>9525</xdr:colOff>
      <xdr:row>25</xdr:row>
      <xdr:rowOff>0</xdr:rowOff>
    </xdr:to>
    <xdr:sp macro="" textlink="">
      <xdr:nvSpPr>
        <xdr:cNvPr id="6995" name="Line 7">
          <a:extLst>
            <a:ext uri="{FF2B5EF4-FFF2-40B4-BE49-F238E27FC236}">
              <a16:creationId xmlns:a16="http://schemas.microsoft.com/office/drawing/2014/main" id="{00000000-0008-0000-0700-0000531B0000}"/>
            </a:ext>
          </a:extLst>
        </xdr:cNvPr>
        <xdr:cNvSpPr>
          <a:spLocks noChangeShapeType="1"/>
        </xdr:cNvSpPr>
      </xdr:nvSpPr>
      <xdr:spPr>
        <a:xfrm>
          <a:off x="636905" y="7756525"/>
          <a:ext cx="3284220" cy="3714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wsDr>
</file>

<file path=xl/drawings/drawing9.xml><?xml version="1.0" encoding="utf-8"?>
<xdr:wsDr xmlns:xdr="http://schemas.openxmlformats.org/drawingml/2006/spreadsheetDrawing" xmlns:a="http://schemas.openxmlformats.org/drawingml/2006/main">
  <xdr:twoCellAnchor>
    <xdr:from>
      <xdr:col>2</xdr:col>
      <xdr:colOff>0</xdr:colOff>
      <xdr:row>4</xdr:row>
      <xdr:rowOff>8890</xdr:rowOff>
    </xdr:from>
    <xdr:to>
      <xdr:col>6</xdr:col>
      <xdr:colOff>0</xdr:colOff>
      <xdr:row>5</xdr:row>
      <xdr:rowOff>0</xdr:rowOff>
    </xdr:to>
    <xdr:sp macro="" textlink="">
      <xdr:nvSpPr>
        <xdr:cNvPr id="8016" name="Line 3">
          <a:extLst>
            <a:ext uri="{FF2B5EF4-FFF2-40B4-BE49-F238E27FC236}">
              <a16:creationId xmlns:a16="http://schemas.microsoft.com/office/drawing/2014/main" id="{00000000-0008-0000-0800-0000501F0000}"/>
            </a:ext>
          </a:extLst>
        </xdr:cNvPr>
        <xdr:cNvSpPr>
          <a:spLocks noChangeShapeType="1"/>
        </xdr:cNvSpPr>
      </xdr:nvSpPr>
      <xdr:spPr>
        <a:xfrm>
          <a:off x="627380" y="897890"/>
          <a:ext cx="2941320" cy="37211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2</xdr:col>
      <xdr:colOff>0</xdr:colOff>
      <xdr:row>4</xdr:row>
      <xdr:rowOff>8890</xdr:rowOff>
    </xdr:from>
    <xdr:to>
      <xdr:col>4</xdr:col>
      <xdr:colOff>1533525</xdr:colOff>
      <xdr:row>5</xdr:row>
      <xdr:rowOff>372110</xdr:rowOff>
    </xdr:to>
    <xdr:sp macro="" textlink="">
      <xdr:nvSpPr>
        <xdr:cNvPr id="8017" name="Line 4">
          <a:extLst>
            <a:ext uri="{FF2B5EF4-FFF2-40B4-BE49-F238E27FC236}">
              <a16:creationId xmlns:a16="http://schemas.microsoft.com/office/drawing/2014/main" id="{00000000-0008-0000-0800-0000511F0000}"/>
            </a:ext>
          </a:extLst>
        </xdr:cNvPr>
        <xdr:cNvSpPr>
          <a:spLocks noChangeShapeType="1"/>
        </xdr:cNvSpPr>
      </xdr:nvSpPr>
      <xdr:spPr>
        <a:xfrm>
          <a:off x="627380" y="897890"/>
          <a:ext cx="2427605" cy="74422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spDef>
      <a:spPr>
        <a:xfrm>
          <a:off x="0" y="0"/>
          <a:ext cx="0" cy="0"/>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spPr>
      <a:bodyPr vertOverflow="clip" horzOverflow="overflow" wrap="square" lIns="18288" tIns="0" rIns="0" bIns="0" upright="1"/>
      <a:lstStyle/>
    </a:spDef>
    <a:lnDef>
      <a:spPr>
        <a:xfrm>
          <a:off x="0" y="0"/>
          <a:ext cx="0" cy="0"/>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spPr>
      <a:bodyPr vertOverflow="clip" horzOverflow="overflow"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outlinePr showOutlineSymbols="0"/>
    <pageSetUpPr autoPageBreaks="0"/>
  </sheetPr>
  <dimension ref="A1:AA90"/>
  <sheetViews>
    <sheetView showZeros="0" tabSelected="1" showOutlineSymbols="0" view="pageBreakPreview" zoomScale="70" zoomScaleNormal="70" zoomScaleSheetLayoutView="70" workbookViewId="0">
      <pane xSplit="8" ySplit="6" topLeftCell="I7" activePane="bottomRight" state="frozen"/>
      <selection pane="topRight" activeCell="I1" sqref="I1"/>
      <selection pane="bottomLeft" activeCell="A7" sqref="A7"/>
      <selection pane="bottomRight" activeCell="I7" sqref="I7"/>
    </sheetView>
  </sheetViews>
  <sheetFormatPr defaultColWidth="12.7109375" defaultRowHeight="15" customHeight="1" x14ac:dyDescent="0.15"/>
  <cols>
    <col min="1" max="1" width="4.7109375" style="1" customWidth="1"/>
    <col min="2" max="2" width="5.7109375" style="1" bestFit="1" customWidth="1"/>
    <col min="3" max="3" width="4.7109375" style="2" customWidth="1"/>
    <col min="4" max="4" width="10.7109375" style="2" customWidth="1"/>
    <col min="5" max="5" width="6.7109375" style="2" customWidth="1"/>
    <col min="6" max="6" width="4.7109375" style="2" customWidth="1"/>
    <col min="7" max="7" width="16.140625" style="2" customWidth="1"/>
    <col min="8" max="8" width="5.7109375" style="2" customWidth="1"/>
    <col min="9" max="22" width="16.7109375" style="1" customWidth="1"/>
    <col min="23" max="23" width="4.7109375" style="1" customWidth="1"/>
    <col min="24" max="25" width="5.7109375" style="1" customWidth="1"/>
    <col min="26" max="16384" width="12.7109375" style="1"/>
  </cols>
  <sheetData>
    <row r="1" spans="1:27" s="3" customFormat="1" ht="20.100000000000001" customHeight="1" x14ac:dyDescent="0.15">
      <c r="B1" s="5"/>
      <c r="C1" s="12" t="s">
        <v>76</v>
      </c>
      <c r="D1" s="599" t="s">
        <v>721</v>
      </c>
      <c r="E1" s="600"/>
      <c r="F1" s="601"/>
      <c r="G1" s="83"/>
      <c r="H1" s="83"/>
      <c r="X1" s="5"/>
      <c r="Y1" s="5"/>
      <c r="Z1" s="112" t="s">
        <v>965</v>
      </c>
    </row>
    <row r="2" spans="1:27" ht="9.9499999999999993" customHeight="1" x14ac:dyDescent="0.15">
      <c r="B2" s="6"/>
      <c r="C2" s="13"/>
      <c r="D2" s="32"/>
      <c r="E2" s="32"/>
      <c r="F2" s="72"/>
      <c r="I2" s="94"/>
      <c r="J2" s="105"/>
      <c r="K2" s="105"/>
      <c r="L2" s="105"/>
      <c r="M2" s="105"/>
      <c r="N2" s="105"/>
      <c r="O2" s="105"/>
      <c r="P2" s="105"/>
      <c r="Q2" s="105"/>
      <c r="S2" s="105"/>
      <c r="T2" s="105"/>
      <c r="X2" s="6"/>
      <c r="Y2" s="6"/>
    </row>
    <row r="3" spans="1:27" ht="20.100000000000001" customHeight="1" x14ac:dyDescent="0.15">
      <c r="B3" s="6"/>
      <c r="C3" s="14" t="s">
        <v>1136</v>
      </c>
      <c r="D3" s="32"/>
      <c r="E3" s="32"/>
      <c r="F3" s="72"/>
      <c r="G3" s="84"/>
      <c r="H3" s="84"/>
      <c r="I3" s="94"/>
      <c r="J3" s="105"/>
      <c r="K3" s="105"/>
      <c r="L3" s="105"/>
      <c r="M3" s="105"/>
      <c r="N3" s="105"/>
      <c r="O3" s="105"/>
      <c r="P3" s="105"/>
      <c r="Q3" s="105"/>
      <c r="S3" s="105"/>
      <c r="T3" s="105"/>
      <c r="X3" s="6"/>
      <c r="Y3" s="6"/>
    </row>
    <row r="4" spans="1:27" ht="6.75" customHeight="1" x14ac:dyDescent="0.15">
      <c r="B4" s="7"/>
      <c r="C4" s="15"/>
      <c r="D4" s="33"/>
      <c r="E4" s="33"/>
      <c r="F4" s="33"/>
      <c r="G4" s="85"/>
      <c r="H4" s="85"/>
      <c r="I4" s="95"/>
      <c r="J4" s="95"/>
      <c r="K4" s="95"/>
      <c r="L4" s="95"/>
      <c r="M4" s="95"/>
      <c r="N4" s="95"/>
      <c r="O4" s="95"/>
      <c r="P4" s="95"/>
      <c r="Q4" s="95"/>
      <c r="S4" s="95"/>
      <c r="T4" s="95"/>
      <c r="X4" s="7"/>
      <c r="Y4" s="7"/>
    </row>
    <row r="5" spans="1:27" ht="30" customHeight="1" x14ac:dyDescent="0.15">
      <c r="B5" s="7"/>
      <c r="C5" s="602"/>
      <c r="D5" s="603"/>
      <c r="E5" s="603"/>
      <c r="F5" s="603"/>
      <c r="G5" s="86"/>
      <c r="H5" s="86" t="s">
        <v>844</v>
      </c>
      <c r="I5" s="96" t="s">
        <v>311</v>
      </c>
      <c r="J5" s="560" t="s">
        <v>868</v>
      </c>
      <c r="K5" s="560"/>
      <c r="L5" s="560" t="s">
        <v>56</v>
      </c>
      <c r="M5" s="560"/>
      <c r="N5" s="96" t="s">
        <v>758</v>
      </c>
      <c r="O5" s="96" t="s">
        <v>679</v>
      </c>
      <c r="P5" s="596" t="s">
        <v>871</v>
      </c>
      <c r="Q5" s="597"/>
      <c r="R5" s="598"/>
      <c r="S5" s="560" t="s">
        <v>875</v>
      </c>
      <c r="T5" s="560"/>
      <c r="U5" s="96" t="s">
        <v>873</v>
      </c>
      <c r="V5" s="553" t="s">
        <v>25</v>
      </c>
      <c r="X5" s="7"/>
      <c r="Y5" s="7"/>
    </row>
    <row r="6" spans="1:27" ht="30" customHeight="1" x14ac:dyDescent="0.15">
      <c r="A6" s="4" t="s">
        <v>544</v>
      </c>
      <c r="B6" s="8" t="s">
        <v>604</v>
      </c>
      <c r="C6" s="17" t="s">
        <v>670</v>
      </c>
      <c r="D6" s="34"/>
      <c r="E6" s="34"/>
      <c r="F6" s="34"/>
      <c r="G6" s="87"/>
      <c r="H6" s="87" t="s">
        <v>972</v>
      </c>
      <c r="I6" s="97" t="s">
        <v>741</v>
      </c>
      <c r="J6" s="106" t="s">
        <v>866</v>
      </c>
      <c r="K6" s="106" t="s">
        <v>867</v>
      </c>
      <c r="L6" s="106" t="s">
        <v>464</v>
      </c>
      <c r="M6" s="106" t="s">
        <v>708</v>
      </c>
      <c r="N6" s="106" t="s">
        <v>467</v>
      </c>
      <c r="O6" s="106" t="s">
        <v>135</v>
      </c>
      <c r="P6" s="106" t="s">
        <v>750</v>
      </c>
      <c r="Q6" s="97" t="s">
        <v>1121</v>
      </c>
      <c r="R6" s="97" t="s">
        <v>664</v>
      </c>
      <c r="S6" s="106" t="s">
        <v>705</v>
      </c>
      <c r="T6" s="106" t="s">
        <v>987</v>
      </c>
      <c r="U6" s="106" t="s">
        <v>661</v>
      </c>
      <c r="V6" s="553"/>
      <c r="W6" s="4" t="s">
        <v>544</v>
      </c>
      <c r="X6" s="8" t="s">
        <v>604</v>
      </c>
      <c r="Y6" s="8"/>
      <c r="Z6" s="113"/>
      <c r="AA6" s="113"/>
    </row>
    <row r="7" spans="1:27" ht="32.1" customHeight="1" x14ac:dyDescent="0.15">
      <c r="A7" s="1">
        <v>1</v>
      </c>
      <c r="B7" s="7">
        <v>1</v>
      </c>
      <c r="C7" s="18" t="s">
        <v>73</v>
      </c>
      <c r="D7" s="561" t="s">
        <v>614</v>
      </c>
      <c r="E7" s="561"/>
      <c r="F7" s="561"/>
      <c r="G7" s="561"/>
      <c r="H7" s="562"/>
      <c r="I7" s="98" t="s">
        <v>582</v>
      </c>
      <c r="J7" s="98" t="s">
        <v>1137</v>
      </c>
      <c r="K7" s="98" t="s">
        <v>1138</v>
      </c>
      <c r="L7" s="98" t="s">
        <v>1139</v>
      </c>
      <c r="M7" s="98" t="s">
        <v>1140</v>
      </c>
      <c r="N7" s="98" t="s">
        <v>1141</v>
      </c>
      <c r="O7" s="98" t="s">
        <v>1142</v>
      </c>
      <c r="P7" s="98" t="s">
        <v>1143</v>
      </c>
      <c r="Q7" s="98" t="s">
        <v>582</v>
      </c>
      <c r="R7" s="98" t="s">
        <v>582</v>
      </c>
      <c r="S7" s="98" t="s">
        <v>1144</v>
      </c>
      <c r="T7" s="98" t="s">
        <v>1145</v>
      </c>
      <c r="U7" s="98" t="s">
        <v>1146</v>
      </c>
      <c r="V7" s="111"/>
      <c r="W7" s="1">
        <v>1</v>
      </c>
      <c r="X7" s="7">
        <v>1</v>
      </c>
      <c r="Y7" s="7"/>
      <c r="Z7" s="113"/>
      <c r="AA7" s="113"/>
    </row>
    <row r="8" spans="1:27" ht="32.1" customHeight="1" x14ac:dyDescent="0.15">
      <c r="A8" s="1">
        <v>1</v>
      </c>
      <c r="B8" s="7">
        <v>2</v>
      </c>
      <c r="C8" s="19" t="s">
        <v>64</v>
      </c>
      <c r="D8" s="561" t="s">
        <v>973</v>
      </c>
      <c r="E8" s="561"/>
      <c r="F8" s="561"/>
      <c r="G8" s="561"/>
      <c r="H8" s="562"/>
      <c r="I8" s="98" t="s">
        <v>582</v>
      </c>
      <c r="J8" s="98" t="s">
        <v>1147</v>
      </c>
      <c r="K8" s="98" t="s">
        <v>1148</v>
      </c>
      <c r="L8" s="98" t="s">
        <v>1139</v>
      </c>
      <c r="M8" s="98" t="s">
        <v>1149</v>
      </c>
      <c r="N8" s="98" t="s">
        <v>1142</v>
      </c>
      <c r="O8" s="98" t="s">
        <v>1142</v>
      </c>
      <c r="P8" s="98" t="s">
        <v>1150</v>
      </c>
      <c r="Q8" s="98" t="s">
        <v>582</v>
      </c>
      <c r="R8" s="98" t="s">
        <v>582</v>
      </c>
      <c r="S8" s="98" t="s">
        <v>1142</v>
      </c>
      <c r="T8" s="98" t="s">
        <v>1145</v>
      </c>
      <c r="U8" s="98" t="s">
        <v>1142</v>
      </c>
      <c r="V8" s="111"/>
      <c r="W8" s="1">
        <v>1</v>
      </c>
      <c r="X8" s="7">
        <v>2</v>
      </c>
      <c r="Y8" s="7"/>
      <c r="Z8" s="113"/>
      <c r="AA8" s="113"/>
    </row>
    <row r="9" spans="1:27" ht="32.1" customHeight="1" x14ac:dyDescent="0.15">
      <c r="A9" s="1">
        <v>1</v>
      </c>
      <c r="B9" s="9">
        <v>4</v>
      </c>
      <c r="C9" s="554" t="s">
        <v>77</v>
      </c>
      <c r="D9" s="556" t="s">
        <v>78</v>
      </c>
      <c r="E9" s="563" t="s">
        <v>974</v>
      </c>
      <c r="F9" s="564"/>
      <c r="G9" s="564"/>
      <c r="H9" s="565"/>
      <c r="I9" s="99">
        <v>0</v>
      </c>
      <c r="J9" s="99" t="s">
        <v>1151</v>
      </c>
      <c r="K9" s="99" t="s">
        <v>1151</v>
      </c>
      <c r="L9" s="99" t="s">
        <v>1151</v>
      </c>
      <c r="M9" s="99" t="s">
        <v>1151</v>
      </c>
      <c r="N9" s="99">
        <v>0</v>
      </c>
      <c r="O9" s="99">
        <v>0</v>
      </c>
      <c r="P9" s="99">
        <v>0</v>
      </c>
      <c r="Q9" s="99">
        <v>0</v>
      </c>
      <c r="R9" s="99">
        <v>0</v>
      </c>
      <c r="S9" s="99" t="s">
        <v>1151</v>
      </c>
      <c r="T9" s="99" t="s">
        <v>1151</v>
      </c>
      <c r="U9" s="99">
        <v>0</v>
      </c>
      <c r="V9" s="100">
        <v>6</v>
      </c>
      <c r="W9" s="1">
        <v>1</v>
      </c>
      <c r="X9" s="7">
        <v>4</v>
      </c>
      <c r="Y9" s="7"/>
      <c r="Z9" s="113"/>
      <c r="AA9" s="113"/>
    </row>
    <row r="10" spans="1:27" ht="32.1" customHeight="1" x14ac:dyDescent="0.15">
      <c r="B10" s="9"/>
      <c r="C10" s="555"/>
      <c r="D10" s="557"/>
      <c r="E10" s="604" t="s">
        <v>975</v>
      </c>
      <c r="F10" s="561"/>
      <c r="G10" s="561"/>
      <c r="H10" s="562"/>
      <c r="I10" s="99">
        <v>0</v>
      </c>
      <c r="J10" s="99">
        <v>0</v>
      </c>
      <c r="K10" s="99">
        <v>0</v>
      </c>
      <c r="L10" s="99">
        <v>0</v>
      </c>
      <c r="M10" s="99">
        <v>0</v>
      </c>
      <c r="N10" s="99" t="s">
        <v>1151</v>
      </c>
      <c r="O10" s="99" t="s">
        <v>1151</v>
      </c>
      <c r="P10" s="99" t="s">
        <v>1151</v>
      </c>
      <c r="Q10" s="99">
        <v>0</v>
      </c>
      <c r="R10" s="99">
        <v>0</v>
      </c>
      <c r="S10" s="99">
        <v>0</v>
      </c>
      <c r="T10" s="99">
        <v>0</v>
      </c>
      <c r="U10" s="99" t="s">
        <v>1151</v>
      </c>
      <c r="V10" s="100">
        <v>4</v>
      </c>
      <c r="W10" s="1">
        <v>0</v>
      </c>
      <c r="X10" s="7">
        <v>0</v>
      </c>
      <c r="Y10" s="7"/>
      <c r="Z10" s="113"/>
      <c r="AA10" s="113"/>
    </row>
    <row r="11" spans="1:27" ht="32.1" customHeight="1" x14ac:dyDescent="0.15">
      <c r="A11" s="1">
        <v>1</v>
      </c>
      <c r="B11" s="9">
        <v>5</v>
      </c>
      <c r="C11" s="558" t="s">
        <v>82</v>
      </c>
      <c r="D11" s="559" t="s">
        <v>68</v>
      </c>
      <c r="E11" s="563" t="s">
        <v>278</v>
      </c>
      <c r="F11" s="564"/>
      <c r="G11" s="564"/>
      <c r="H11" s="565"/>
      <c r="I11" s="99">
        <v>0</v>
      </c>
      <c r="J11" s="99" t="s">
        <v>1151</v>
      </c>
      <c r="K11" s="99" t="s">
        <v>1151</v>
      </c>
      <c r="L11" s="99" t="s">
        <v>1151</v>
      </c>
      <c r="M11" s="99" t="s">
        <v>1151</v>
      </c>
      <c r="N11" s="99">
        <v>0</v>
      </c>
      <c r="O11" s="99">
        <v>0</v>
      </c>
      <c r="P11" s="99">
        <v>0</v>
      </c>
      <c r="Q11" s="99">
        <v>0</v>
      </c>
      <c r="R11" s="99">
        <v>0</v>
      </c>
      <c r="S11" s="99" t="s">
        <v>1151</v>
      </c>
      <c r="T11" s="99" t="s">
        <v>1151</v>
      </c>
      <c r="U11" s="99">
        <v>0</v>
      </c>
      <c r="V11" s="100">
        <v>6</v>
      </c>
      <c r="W11" s="1">
        <v>1</v>
      </c>
      <c r="X11" s="7">
        <v>5</v>
      </c>
      <c r="Y11" s="7"/>
      <c r="Z11" s="113"/>
      <c r="AA11" s="113"/>
    </row>
    <row r="12" spans="1:27" ht="32.1" customHeight="1" x14ac:dyDescent="0.15">
      <c r="B12" s="9"/>
      <c r="C12" s="555"/>
      <c r="D12" s="557"/>
      <c r="E12" s="604" t="s">
        <v>59</v>
      </c>
      <c r="F12" s="561"/>
      <c r="G12" s="561"/>
      <c r="H12" s="562"/>
      <c r="I12" s="99">
        <v>0</v>
      </c>
      <c r="J12" s="99">
        <v>0</v>
      </c>
      <c r="K12" s="99">
        <v>0</v>
      </c>
      <c r="L12" s="99">
        <v>0</v>
      </c>
      <c r="M12" s="99">
        <v>0</v>
      </c>
      <c r="N12" s="99" t="s">
        <v>1151</v>
      </c>
      <c r="O12" s="99" t="s">
        <v>1151</v>
      </c>
      <c r="P12" s="99" t="s">
        <v>1151</v>
      </c>
      <c r="Q12" s="99">
        <v>0</v>
      </c>
      <c r="R12" s="99">
        <v>0</v>
      </c>
      <c r="S12" s="99">
        <v>0</v>
      </c>
      <c r="T12" s="99">
        <v>0</v>
      </c>
      <c r="U12" s="99" t="s">
        <v>1151</v>
      </c>
      <c r="V12" s="100">
        <v>4</v>
      </c>
      <c r="W12" s="1">
        <v>0</v>
      </c>
      <c r="X12" s="7">
        <v>0</v>
      </c>
      <c r="Y12" s="7"/>
      <c r="Z12" s="113"/>
      <c r="AA12" s="113"/>
    </row>
    <row r="13" spans="1:27" ht="32.1" customHeight="1" x14ac:dyDescent="0.15">
      <c r="A13" s="1">
        <v>1</v>
      </c>
      <c r="B13" s="9">
        <v>6</v>
      </c>
      <c r="C13" s="21" t="s">
        <v>74</v>
      </c>
      <c r="D13" s="20" t="s">
        <v>457</v>
      </c>
      <c r="E13" s="563" t="s">
        <v>788</v>
      </c>
      <c r="F13" s="564"/>
      <c r="G13" s="564"/>
      <c r="H13" s="565"/>
      <c r="I13" s="99">
        <v>0</v>
      </c>
      <c r="J13" s="99" t="s">
        <v>1151</v>
      </c>
      <c r="K13" s="99" t="s">
        <v>1151</v>
      </c>
      <c r="L13" s="99" t="s">
        <v>1151</v>
      </c>
      <c r="M13" s="99" t="s">
        <v>1151</v>
      </c>
      <c r="N13" s="99" t="s">
        <v>1151</v>
      </c>
      <c r="O13" s="99">
        <v>0</v>
      </c>
      <c r="P13" s="99" t="s">
        <v>1151</v>
      </c>
      <c r="Q13" s="99">
        <v>0</v>
      </c>
      <c r="R13" s="99">
        <v>0</v>
      </c>
      <c r="S13" s="99" t="s">
        <v>1151</v>
      </c>
      <c r="T13" s="99" t="s">
        <v>1151</v>
      </c>
      <c r="U13" s="99" t="s">
        <v>1151</v>
      </c>
      <c r="V13" s="100">
        <v>9</v>
      </c>
      <c r="W13" s="1">
        <v>1</v>
      </c>
      <c r="X13" s="7">
        <v>6</v>
      </c>
      <c r="Y13" s="7"/>
      <c r="Z13" s="113"/>
      <c r="AA13" s="113"/>
    </row>
    <row r="14" spans="1:27" ht="32.1" customHeight="1" x14ac:dyDescent="0.15">
      <c r="B14" s="9"/>
      <c r="C14" s="22"/>
      <c r="D14" s="35" t="s">
        <v>85</v>
      </c>
      <c r="E14" s="563" t="s">
        <v>738</v>
      </c>
      <c r="F14" s="564"/>
      <c r="G14" s="564"/>
      <c r="H14" s="565"/>
      <c r="I14" s="99">
        <v>0</v>
      </c>
      <c r="J14" s="99">
        <v>0</v>
      </c>
      <c r="K14" s="99">
        <v>0</v>
      </c>
      <c r="L14" s="99">
        <v>0</v>
      </c>
      <c r="M14" s="99">
        <v>0</v>
      </c>
      <c r="N14" s="99">
        <v>0</v>
      </c>
      <c r="O14" s="99">
        <v>0</v>
      </c>
      <c r="P14" s="99">
        <v>0</v>
      </c>
      <c r="Q14" s="99">
        <v>0</v>
      </c>
      <c r="R14" s="99">
        <v>0</v>
      </c>
      <c r="S14" s="99">
        <v>0</v>
      </c>
      <c r="T14" s="99">
        <v>0</v>
      </c>
      <c r="U14" s="99">
        <v>0</v>
      </c>
      <c r="V14" s="100">
        <v>0</v>
      </c>
      <c r="W14" s="1">
        <v>0</v>
      </c>
      <c r="X14" s="7">
        <v>0</v>
      </c>
      <c r="Y14" s="7"/>
      <c r="Z14" s="113"/>
      <c r="AA14" s="113"/>
    </row>
    <row r="15" spans="1:27" ht="32.1" customHeight="1" x14ac:dyDescent="0.15">
      <c r="B15" s="9"/>
      <c r="C15" s="23"/>
      <c r="D15" s="18"/>
      <c r="E15" s="604" t="s">
        <v>888</v>
      </c>
      <c r="F15" s="561"/>
      <c r="G15" s="561"/>
      <c r="H15" s="562"/>
      <c r="I15" s="99">
        <v>0</v>
      </c>
      <c r="J15" s="99">
        <v>0</v>
      </c>
      <c r="K15" s="99">
        <v>0</v>
      </c>
      <c r="L15" s="99">
        <v>0</v>
      </c>
      <c r="M15" s="99">
        <v>0</v>
      </c>
      <c r="N15" s="99">
        <v>0</v>
      </c>
      <c r="O15" s="99" t="s">
        <v>1151</v>
      </c>
      <c r="P15" s="99">
        <v>0</v>
      </c>
      <c r="Q15" s="99">
        <v>0</v>
      </c>
      <c r="R15" s="99">
        <v>0</v>
      </c>
      <c r="S15" s="99">
        <v>0</v>
      </c>
      <c r="T15" s="99">
        <v>0</v>
      </c>
      <c r="U15" s="99">
        <v>0</v>
      </c>
      <c r="V15" s="100">
        <v>1</v>
      </c>
      <c r="W15" s="1">
        <v>0</v>
      </c>
      <c r="X15" s="7">
        <v>0</v>
      </c>
      <c r="Y15" s="7"/>
      <c r="Z15" s="113"/>
      <c r="AA15" s="113"/>
    </row>
    <row r="16" spans="1:27" ht="32.1" customHeight="1" x14ac:dyDescent="0.15">
      <c r="A16" s="1">
        <v>1</v>
      </c>
      <c r="B16" s="7">
        <v>7</v>
      </c>
      <c r="C16" s="23"/>
      <c r="D16" s="36" t="s">
        <v>466</v>
      </c>
      <c r="E16" s="57" t="s">
        <v>163</v>
      </c>
      <c r="F16" s="551" t="s">
        <v>793</v>
      </c>
      <c r="G16" s="551"/>
      <c r="H16" s="552"/>
      <c r="I16" s="100">
        <v>0</v>
      </c>
      <c r="J16" s="100">
        <v>225</v>
      </c>
      <c r="K16" s="100">
        <v>100</v>
      </c>
      <c r="L16" s="100">
        <v>375</v>
      </c>
      <c r="M16" s="100">
        <v>62</v>
      </c>
      <c r="N16" s="100">
        <v>145</v>
      </c>
      <c r="O16" s="100">
        <v>0</v>
      </c>
      <c r="P16" s="100">
        <v>224</v>
      </c>
      <c r="Q16" s="100">
        <v>0</v>
      </c>
      <c r="R16" s="100">
        <v>0</v>
      </c>
      <c r="S16" s="100">
        <v>60</v>
      </c>
      <c r="T16" s="100">
        <v>170</v>
      </c>
      <c r="U16" s="100">
        <v>114</v>
      </c>
      <c r="V16" s="100">
        <v>1475</v>
      </c>
      <c r="W16" s="1">
        <v>1</v>
      </c>
      <c r="X16" s="7">
        <v>7</v>
      </c>
      <c r="Y16" s="7"/>
      <c r="Z16" s="113"/>
      <c r="AA16" s="113"/>
    </row>
    <row r="17" spans="1:27" ht="32.1" customHeight="1" x14ac:dyDescent="0.15">
      <c r="A17" s="1">
        <v>1</v>
      </c>
      <c r="B17" s="7">
        <v>8</v>
      </c>
      <c r="C17" s="23"/>
      <c r="D17" s="36"/>
      <c r="E17" s="58" t="s">
        <v>166</v>
      </c>
      <c r="F17" s="570" t="s">
        <v>350</v>
      </c>
      <c r="G17" s="570"/>
      <c r="H17" s="571"/>
      <c r="I17" s="100">
        <v>0</v>
      </c>
      <c r="J17" s="100">
        <v>0</v>
      </c>
      <c r="K17" s="100">
        <v>50</v>
      </c>
      <c r="L17" s="100">
        <v>0</v>
      </c>
      <c r="M17" s="100">
        <v>42</v>
      </c>
      <c r="N17" s="100">
        <v>0</v>
      </c>
      <c r="O17" s="100">
        <v>0</v>
      </c>
      <c r="P17" s="100">
        <v>48</v>
      </c>
      <c r="Q17" s="100">
        <v>0</v>
      </c>
      <c r="R17" s="100">
        <v>0</v>
      </c>
      <c r="S17" s="100">
        <v>0</v>
      </c>
      <c r="T17" s="100">
        <v>0</v>
      </c>
      <c r="U17" s="100">
        <v>54</v>
      </c>
      <c r="V17" s="100">
        <v>194</v>
      </c>
      <c r="W17" s="1">
        <v>1</v>
      </c>
      <c r="X17" s="7">
        <v>8</v>
      </c>
      <c r="Y17" s="7"/>
      <c r="Z17" s="113"/>
      <c r="AA17" s="113"/>
    </row>
    <row r="18" spans="1:27" ht="32.1" customHeight="1" x14ac:dyDescent="0.15">
      <c r="A18" s="1">
        <v>1</v>
      </c>
      <c r="B18" s="7">
        <v>9</v>
      </c>
      <c r="C18" s="23"/>
      <c r="D18" s="37" t="s">
        <v>180</v>
      </c>
      <c r="E18" s="58" t="s">
        <v>50</v>
      </c>
      <c r="F18" s="570" t="s">
        <v>685</v>
      </c>
      <c r="G18" s="570"/>
      <c r="H18" s="571"/>
      <c r="I18" s="100">
        <v>0</v>
      </c>
      <c r="J18" s="100">
        <v>0</v>
      </c>
      <c r="K18" s="100">
        <v>0</v>
      </c>
      <c r="L18" s="100">
        <v>6</v>
      </c>
      <c r="M18" s="100">
        <v>0</v>
      </c>
      <c r="N18" s="100">
        <v>0</v>
      </c>
      <c r="O18" s="100">
        <v>0</v>
      </c>
      <c r="P18" s="100">
        <v>4</v>
      </c>
      <c r="Q18" s="100">
        <v>0</v>
      </c>
      <c r="R18" s="100">
        <v>0</v>
      </c>
      <c r="S18" s="100">
        <v>0</v>
      </c>
      <c r="T18" s="100">
        <v>0</v>
      </c>
      <c r="U18" s="100">
        <v>0</v>
      </c>
      <c r="V18" s="100">
        <v>10</v>
      </c>
      <c r="W18" s="1">
        <v>1</v>
      </c>
      <c r="X18" s="7">
        <v>9</v>
      </c>
      <c r="Y18" s="7"/>
      <c r="Z18" s="113"/>
      <c r="AA18" s="113"/>
    </row>
    <row r="19" spans="1:27" ht="32.1" customHeight="1" x14ac:dyDescent="0.15">
      <c r="A19" s="1">
        <v>1</v>
      </c>
      <c r="B19" s="7">
        <v>10</v>
      </c>
      <c r="C19" s="23"/>
      <c r="D19" s="36"/>
      <c r="E19" s="58" t="s">
        <v>184</v>
      </c>
      <c r="F19" s="570" t="s">
        <v>794</v>
      </c>
      <c r="G19" s="570"/>
      <c r="H19" s="571"/>
      <c r="I19" s="100">
        <v>0</v>
      </c>
      <c r="J19" s="100">
        <v>0</v>
      </c>
      <c r="K19" s="100">
        <v>0</v>
      </c>
      <c r="L19" s="100">
        <v>60</v>
      </c>
      <c r="M19" s="100">
        <v>0</v>
      </c>
      <c r="N19" s="100">
        <v>0</v>
      </c>
      <c r="O19" s="100">
        <v>120</v>
      </c>
      <c r="P19" s="100">
        <v>40</v>
      </c>
      <c r="Q19" s="100">
        <v>0</v>
      </c>
      <c r="R19" s="100">
        <v>0</v>
      </c>
      <c r="S19" s="100">
        <v>0</v>
      </c>
      <c r="T19" s="100">
        <v>36</v>
      </c>
      <c r="U19" s="100">
        <v>0</v>
      </c>
      <c r="V19" s="100">
        <v>256</v>
      </c>
      <c r="W19" s="1">
        <v>1</v>
      </c>
      <c r="X19" s="7">
        <v>10</v>
      </c>
      <c r="Y19" s="7"/>
      <c r="Z19" s="113"/>
      <c r="AA19" s="113"/>
    </row>
    <row r="20" spans="1:27" ht="32.1" customHeight="1" x14ac:dyDescent="0.15">
      <c r="A20" s="1">
        <v>1</v>
      </c>
      <c r="B20" s="7">
        <v>11</v>
      </c>
      <c r="C20" s="23"/>
      <c r="D20" s="36"/>
      <c r="E20" s="59" t="s">
        <v>95</v>
      </c>
      <c r="F20" s="570" t="s">
        <v>795</v>
      </c>
      <c r="G20" s="570"/>
      <c r="H20" s="571"/>
      <c r="I20" s="100">
        <v>0</v>
      </c>
      <c r="J20" s="100">
        <v>4</v>
      </c>
      <c r="K20" s="100">
        <v>0</v>
      </c>
      <c r="L20" s="100">
        <v>2</v>
      </c>
      <c r="M20" s="100">
        <v>0</v>
      </c>
      <c r="N20" s="100">
        <v>0</v>
      </c>
      <c r="O20" s="100">
        <v>0</v>
      </c>
      <c r="P20" s="100">
        <v>4</v>
      </c>
      <c r="Q20" s="100">
        <v>0</v>
      </c>
      <c r="R20" s="100">
        <v>0</v>
      </c>
      <c r="S20" s="100">
        <v>0</v>
      </c>
      <c r="T20" s="100">
        <v>0</v>
      </c>
      <c r="U20" s="100">
        <v>0</v>
      </c>
      <c r="V20" s="100">
        <v>10</v>
      </c>
      <c r="W20" s="1">
        <v>1</v>
      </c>
      <c r="X20" s="7">
        <v>11</v>
      </c>
      <c r="Y20" s="7"/>
      <c r="Z20" s="113"/>
      <c r="AA20" s="113"/>
    </row>
    <row r="21" spans="1:27" ht="32.1" customHeight="1" x14ac:dyDescent="0.15">
      <c r="A21" s="1">
        <v>1</v>
      </c>
      <c r="B21" s="7">
        <v>12</v>
      </c>
      <c r="C21" s="23"/>
      <c r="D21" s="36"/>
      <c r="E21" s="59" t="s">
        <v>188</v>
      </c>
      <c r="F21" s="561" t="s">
        <v>103</v>
      </c>
      <c r="G21" s="561"/>
      <c r="H21" s="562"/>
      <c r="I21" s="100">
        <v>0</v>
      </c>
      <c r="J21" s="100">
        <v>229</v>
      </c>
      <c r="K21" s="100">
        <v>150</v>
      </c>
      <c r="L21" s="100">
        <v>443</v>
      </c>
      <c r="M21" s="100">
        <v>104</v>
      </c>
      <c r="N21" s="100">
        <v>145</v>
      </c>
      <c r="O21" s="100">
        <v>120</v>
      </c>
      <c r="P21" s="100">
        <v>320</v>
      </c>
      <c r="Q21" s="100">
        <v>0</v>
      </c>
      <c r="R21" s="100">
        <v>0</v>
      </c>
      <c r="S21" s="100">
        <v>60</v>
      </c>
      <c r="T21" s="100">
        <v>206</v>
      </c>
      <c r="U21" s="100">
        <v>168</v>
      </c>
      <c r="V21" s="100">
        <v>1945</v>
      </c>
      <c r="W21" s="1">
        <v>1</v>
      </c>
      <c r="X21" s="7">
        <v>12</v>
      </c>
      <c r="Y21" s="7"/>
      <c r="Z21" s="113"/>
      <c r="AA21" s="113"/>
    </row>
    <row r="22" spans="1:27" ht="32.1" customHeight="1" x14ac:dyDescent="0.15">
      <c r="A22" s="1">
        <v>1</v>
      </c>
      <c r="B22" s="7">
        <v>13</v>
      </c>
      <c r="C22" s="23" t="s">
        <v>779</v>
      </c>
      <c r="D22" s="38" t="s">
        <v>448</v>
      </c>
      <c r="E22" s="60" t="s">
        <v>163</v>
      </c>
      <c r="F22" s="561" t="s">
        <v>905</v>
      </c>
      <c r="G22" s="561"/>
      <c r="H22" s="562"/>
      <c r="I22" s="99">
        <v>0</v>
      </c>
      <c r="J22" s="99">
        <v>0</v>
      </c>
      <c r="K22" s="99">
        <v>0</v>
      </c>
      <c r="L22" s="99">
        <v>0</v>
      </c>
      <c r="M22" s="99">
        <v>0</v>
      </c>
      <c r="N22" s="99">
        <v>0</v>
      </c>
      <c r="O22" s="99">
        <v>0</v>
      </c>
      <c r="P22" s="99">
        <v>0</v>
      </c>
      <c r="Q22" s="99">
        <v>0</v>
      </c>
      <c r="R22" s="99">
        <v>0</v>
      </c>
      <c r="S22" s="99" t="s">
        <v>1151</v>
      </c>
      <c r="T22" s="99">
        <v>0</v>
      </c>
      <c r="U22" s="99">
        <v>0</v>
      </c>
      <c r="V22" s="100">
        <v>1</v>
      </c>
      <c r="W22" s="1">
        <v>1</v>
      </c>
      <c r="X22" s="7">
        <v>13</v>
      </c>
      <c r="Y22" s="7"/>
      <c r="Z22" s="113"/>
      <c r="AA22" s="113"/>
    </row>
    <row r="23" spans="1:27" ht="32.1" customHeight="1" x14ac:dyDescent="0.15">
      <c r="B23" s="7"/>
      <c r="C23" s="23"/>
      <c r="D23" s="37" t="s">
        <v>944</v>
      </c>
      <c r="E23" s="61" t="s">
        <v>166</v>
      </c>
      <c r="F23" s="564" t="s">
        <v>907</v>
      </c>
      <c r="G23" s="564"/>
      <c r="H23" s="565"/>
      <c r="I23" s="99">
        <v>0</v>
      </c>
      <c r="J23" s="99">
        <v>0</v>
      </c>
      <c r="K23" s="99">
        <v>0</v>
      </c>
      <c r="L23" s="99">
        <v>0</v>
      </c>
      <c r="M23" s="99" t="s">
        <v>1151</v>
      </c>
      <c r="N23" s="99" t="s">
        <v>1151</v>
      </c>
      <c r="O23" s="99">
        <v>0</v>
      </c>
      <c r="P23" s="99">
        <v>0</v>
      </c>
      <c r="Q23" s="99">
        <v>0</v>
      </c>
      <c r="R23" s="99">
        <v>0</v>
      </c>
      <c r="S23" s="99">
        <v>0</v>
      </c>
      <c r="T23" s="99">
        <v>0</v>
      </c>
      <c r="U23" s="99">
        <v>0</v>
      </c>
      <c r="V23" s="100">
        <v>2</v>
      </c>
      <c r="W23" s="1">
        <v>0</v>
      </c>
      <c r="X23" s="7">
        <v>0</v>
      </c>
      <c r="Y23" s="7"/>
      <c r="Z23" s="113"/>
      <c r="AA23" s="113"/>
    </row>
    <row r="24" spans="1:27" ht="32.1" customHeight="1" x14ac:dyDescent="0.15">
      <c r="B24" s="9"/>
      <c r="C24" s="23"/>
      <c r="D24" s="39" t="s">
        <v>532</v>
      </c>
      <c r="E24" s="62" t="s">
        <v>50</v>
      </c>
      <c r="F24" s="561" t="s">
        <v>765</v>
      </c>
      <c r="G24" s="561"/>
      <c r="H24" s="562"/>
      <c r="I24" s="99">
        <v>0</v>
      </c>
      <c r="J24" s="99" t="s">
        <v>1151</v>
      </c>
      <c r="K24" s="99" t="s">
        <v>1151</v>
      </c>
      <c r="L24" s="99" t="s">
        <v>1151</v>
      </c>
      <c r="M24" s="99">
        <v>0</v>
      </c>
      <c r="N24" s="99">
        <v>0</v>
      </c>
      <c r="O24" s="99" t="s">
        <v>1151</v>
      </c>
      <c r="P24" s="99" t="s">
        <v>1151</v>
      </c>
      <c r="Q24" s="99">
        <v>0</v>
      </c>
      <c r="R24" s="99">
        <v>0</v>
      </c>
      <c r="S24" s="99">
        <v>0</v>
      </c>
      <c r="T24" s="99" t="s">
        <v>1151</v>
      </c>
      <c r="U24" s="99" t="s">
        <v>1151</v>
      </c>
      <c r="V24" s="100">
        <v>7</v>
      </c>
      <c r="W24" s="1">
        <v>0</v>
      </c>
      <c r="X24" s="7">
        <v>0</v>
      </c>
      <c r="Y24" s="7"/>
      <c r="Z24" s="113"/>
      <c r="AA24" s="113"/>
    </row>
    <row r="25" spans="1:27" ht="32.1" customHeight="1" x14ac:dyDescent="0.15">
      <c r="A25" s="1">
        <v>1</v>
      </c>
      <c r="B25" s="9">
        <v>14</v>
      </c>
      <c r="C25" s="23"/>
      <c r="D25" s="38" t="s">
        <v>472</v>
      </c>
      <c r="E25" s="566" t="s">
        <v>163</v>
      </c>
      <c r="F25" s="564" t="s">
        <v>797</v>
      </c>
      <c r="G25" s="564"/>
      <c r="H25" s="565"/>
      <c r="I25" s="101"/>
      <c r="J25" s="101"/>
      <c r="K25" s="101"/>
      <c r="L25" s="101"/>
      <c r="M25" s="101"/>
      <c r="N25" s="107"/>
      <c r="O25" s="101"/>
      <c r="P25" s="101"/>
      <c r="Q25" s="101"/>
      <c r="R25" s="101"/>
      <c r="S25" s="101"/>
      <c r="T25" s="101"/>
      <c r="U25" s="101"/>
      <c r="V25" s="107"/>
      <c r="W25" s="1">
        <v>1</v>
      </c>
      <c r="X25" s="7">
        <v>14</v>
      </c>
      <c r="Y25" s="7"/>
      <c r="Z25" s="113"/>
      <c r="AA25" s="113"/>
    </row>
    <row r="26" spans="1:27" ht="32.1" customHeight="1" x14ac:dyDescent="0.15">
      <c r="B26" s="9"/>
      <c r="C26" s="23"/>
      <c r="D26" s="37" t="s">
        <v>123</v>
      </c>
      <c r="E26" s="567"/>
      <c r="F26" s="591" t="s">
        <v>1060</v>
      </c>
      <c r="G26" s="591"/>
      <c r="H26" s="89" t="s">
        <v>976</v>
      </c>
      <c r="I26" s="102">
        <v>0</v>
      </c>
      <c r="J26" s="102">
        <v>16112</v>
      </c>
      <c r="K26" s="102">
        <v>9564</v>
      </c>
      <c r="L26" s="102">
        <v>43423</v>
      </c>
      <c r="M26" s="102">
        <v>9305</v>
      </c>
      <c r="N26" s="108">
        <v>10936</v>
      </c>
      <c r="O26" s="102">
        <v>5857</v>
      </c>
      <c r="P26" s="102">
        <v>27304</v>
      </c>
      <c r="Q26" s="102">
        <v>0</v>
      </c>
      <c r="R26" s="102">
        <v>0</v>
      </c>
      <c r="S26" s="102">
        <v>6006</v>
      </c>
      <c r="T26" s="102">
        <v>16034</v>
      </c>
      <c r="U26" s="102">
        <v>10299</v>
      </c>
      <c r="V26" s="108">
        <v>154840</v>
      </c>
      <c r="W26" s="1">
        <v>0</v>
      </c>
      <c r="X26" s="7">
        <v>0</v>
      </c>
      <c r="Y26" s="7"/>
      <c r="Z26" s="113"/>
      <c r="AA26" s="113"/>
    </row>
    <row r="27" spans="1:27" ht="32.1" customHeight="1" x14ac:dyDescent="0.15">
      <c r="A27" s="1">
        <v>1</v>
      </c>
      <c r="B27" s="7">
        <v>15</v>
      </c>
      <c r="C27" s="23"/>
      <c r="D27" s="37" t="s">
        <v>1106</v>
      </c>
      <c r="E27" s="64" t="s">
        <v>716</v>
      </c>
      <c r="F27" s="592" t="s">
        <v>515</v>
      </c>
      <c r="G27" s="593"/>
      <c r="H27" s="90" t="s">
        <v>976</v>
      </c>
      <c r="I27" s="100">
        <v>0</v>
      </c>
      <c r="J27" s="100">
        <v>0</v>
      </c>
      <c r="K27" s="100">
        <v>0</v>
      </c>
      <c r="L27" s="100">
        <v>0</v>
      </c>
      <c r="M27" s="100">
        <v>0</v>
      </c>
      <c r="N27" s="100">
        <v>0</v>
      </c>
      <c r="O27" s="100">
        <v>0</v>
      </c>
      <c r="P27" s="100">
        <v>0</v>
      </c>
      <c r="Q27" s="100">
        <v>0</v>
      </c>
      <c r="R27" s="100">
        <v>0</v>
      </c>
      <c r="S27" s="100">
        <v>0</v>
      </c>
      <c r="T27" s="100">
        <v>0</v>
      </c>
      <c r="U27" s="100">
        <v>0</v>
      </c>
      <c r="V27" s="100">
        <v>0</v>
      </c>
      <c r="W27" s="1">
        <v>1</v>
      </c>
      <c r="X27" s="7">
        <v>15</v>
      </c>
      <c r="Y27" s="7"/>
      <c r="Z27" s="113"/>
      <c r="AA27" s="113"/>
    </row>
    <row r="28" spans="1:27" ht="32.1" customHeight="1" x14ac:dyDescent="0.15">
      <c r="A28" s="1">
        <v>1</v>
      </c>
      <c r="B28" s="7">
        <v>16</v>
      </c>
      <c r="C28" s="23"/>
      <c r="D28" s="36"/>
      <c r="E28" s="64" t="s">
        <v>50</v>
      </c>
      <c r="F28" s="574" t="s">
        <v>977</v>
      </c>
      <c r="G28" s="575"/>
      <c r="H28" s="90" t="s">
        <v>976</v>
      </c>
      <c r="I28" s="100">
        <v>0</v>
      </c>
      <c r="J28" s="100">
        <v>0</v>
      </c>
      <c r="K28" s="100">
        <v>0</v>
      </c>
      <c r="L28" s="100">
        <v>0</v>
      </c>
      <c r="M28" s="100">
        <v>0</v>
      </c>
      <c r="N28" s="100">
        <v>0</v>
      </c>
      <c r="O28" s="100">
        <v>0</v>
      </c>
      <c r="P28" s="100">
        <v>0</v>
      </c>
      <c r="Q28" s="100">
        <v>0</v>
      </c>
      <c r="R28" s="100">
        <v>0</v>
      </c>
      <c r="S28" s="100">
        <v>0</v>
      </c>
      <c r="T28" s="100">
        <v>0</v>
      </c>
      <c r="U28" s="100">
        <v>0</v>
      </c>
      <c r="V28" s="100">
        <v>0</v>
      </c>
      <c r="W28" s="1">
        <v>1</v>
      </c>
      <c r="X28" s="7">
        <v>16</v>
      </c>
      <c r="Y28" s="7"/>
      <c r="Z28" s="113"/>
      <c r="AA28" s="113"/>
    </row>
    <row r="29" spans="1:27" ht="32.1" customHeight="1" x14ac:dyDescent="0.15">
      <c r="A29" s="1">
        <v>1</v>
      </c>
      <c r="B29" s="7">
        <v>17</v>
      </c>
      <c r="C29" s="23"/>
      <c r="D29" s="40"/>
      <c r="E29" s="65"/>
      <c r="F29" s="594" t="s">
        <v>22</v>
      </c>
      <c r="G29" s="594"/>
      <c r="H29" s="595"/>
      <c r="I29" s="100">
        <v>0</v>
      </c>
      <c r="J29" s="100">
        <v>16112</v>
      </c>
      <c r="K29" s="100">
        <v>9564</v>
      </c>
      <c r="L29" s="100">
        <v>43423</v>
      </c>
      <c r="M29" s="100">
        <v>9305</v>
      </c>
      <c r="N29" s="100">
        <v>10936</v>
      </c>
      <c r="O29" s="100">
        <v>5857</v>
      </c>
      <c r="P29" s="100">
        <v>27304</v>
      </c>
      <c r="Q29" s="100">
        <v>0</v>
      </c>
      <c r="R29" s="100">
        <v>0</v>
      </c>
      <c r="S29" s="100">
        <v>6006</v>
      </c>
      <c r="T29" s="100">
        <v>16034</v>
      </c>
      <c r="U29" s="100">
        <v>10299</v>
      </c>
      <c r="V29" s="100">
        <v>154840</v>
      </c>
      <c r="W29" s="1">
        <v>1</v>
      </c>
      <c r="X29" s="7">
        <v>17</v>
      </c>
      <c r="Y29" s="7"/>
      <c r="Z29" s="113"/>
      <c r="AA29" s="113"/>
    </row>
    <row r="30" spans="1:27" ht="32.1" customHeight="1" x14ac:dyDescent="0.15">
      <c r="A30" s="1">
        <v>1</v>
      </c>
      <c r="B30" s="7">
        <v>18</v>
      </c>
      <c r="C30" s="23"/>
      <c r="D30" s="38" t="s">
        <v>233</v>
      </c>
      <c r="E30" s="63" t="s">
        <v>163</v>
      </c>
      <c r="F30" s="564" t="s">
        <v>798</v>
      </c>
      <c r="G30" s="564"/>
      <c r="H30" s="565"/>
      <c r="I30" s="100">
        <v>0</v>
      </c>
      <c r="J30" s="100">
        <v>0</v>
      </c>
      <c r="K30" s="100">
        <v>0</v>
      </c>
      <c r="L30" s="100">
        <v>0</v>
      </c>
      <c r="M30" s="100">
        <v>0</v>
      </c>
      <c r="N30" s="100">
        <v>0</v>
      </c>
      <c r="O30" s="100">
        <v>0</v>
      </c>
      <c r="P30" s="100">
        <v>0</v>
      </c>
      <c r="Q30" s="100">
        <v>0</v>
      </c>
      <c r="R30" s="100">
        <v>0</v>
      </c>
      <c r="S30" s="100">
        <v>0</v>
      </c>
      <c r="T30" s="100">
        <v>0</v>
      </c>
      <c r="U30" s="100">
        <v>0</v>
      </c>
      <c r="V30" s="100">
        <v>0</v>
      </c>
      <c r="W30" s="1">
        <v>1</v>
      </c>
      <c r="X30" s="7">
        <v>18</v>
      </c>
      <c r="Y30" s="7"/>
      <c r="Z30" s="113"/>
      <c r="AA30" s="113"/>
    </row>
    <row r="31" spans="1:27" ht="32.1" customHeight="1" x14ac:dyDescent="0.15">
      <c r="A31" s="1">
        <v>1</v>
      </c>
      <c r="B31" s="7">
        <v>19</v>
      </c>
      <c r="C31" s="23"/>
      <c r="D31" s="37" t="s">
        <v>112</v>
      </c>
      <c r="E31" s="66" t="s">
        <v>113</v>
      </c>
      <c r="F31" s="66" t="s">
        <v>120</v>
      </c>
      <c r="G31" s="586" t="s">
        <v>978</v>
      </c>
      <c r="H31" s="562"/>
      <c r="I31" s="100">
        <v>0</v>
      </c>
      <c r="J31" s="100">
        <v>0</v>
      </c>
      <c r="K31" s="100">
        <v>0</v>
      </c>
      <c r="L31" s="100">
        <v>0</v>
      </c>
      <c r="M31" s="100">
        <v>0</v>
      </c>
      <c r="N31" s="100">
        <v>0</v>
      </c>
      <c r="O31" s="100">
        <v>0</v>
      </c>
      <c r="P31" s="100">
        <v>0</v>
      </c>
      <c r="Q31" s="100">
        <v>0</v>
      </c>
      <c r="R31" s="100">
        <v>0</v>
      </c>
      <c r="S31" s="100">
        <v>0</v>
      </c>
      <c r="T31" s="100">
        <v>0</v>
      </c>
      <c r="U31" s="100">
        <v>0</v>
      </c>
      <c r="V31" s="100">
        <v>0</v>
      </c>
      <c r="W31" s="1">
        <v>1</v>
      </c>
      <c r="X31" s="7">
        <v>19</v>
      </c>
      <c r="Y31" s="7"/>
      <c r="Z31" s="113"/>
      <c r="AA31" s="113"/>
    </row>
    <row r="32" spans="1:27" ht="32.1" customHeight="1" x14ac:dyDescent="0.15">
      <c r="A32" s="1">
        <v>1</v>
      </c>
      <c r="B32" s="7">
        <v>20</v>
      </c>
      <c r="C32" s="23"/>
      <c r="D32" s="37" t="s">
        <v>131</v>
      </c>
      <c r="E32" s="67" t="s">
        <v>117</v>
      </c>
      <c r="F32" s="67" t="s">
        <v>125</v>
      </c>
      <c r="G32" s="586" t="s">
        <v>861</v>
      </c>
      <c r="H32" s="562"/>
      <c r="I32" s="100">
        <v>0</v>
      </c>
      <c r="J32" s="100">
        <v>0</v>
      </c>
      <c r="K32" s="100">
        <v>0</v>
      </c>
      <c r="L32" s="100">
        <v>0</v>
      </c>
      <c r="M32" s="100">
        <v>0</v>
      </c>
      <c r="N32" s="100">
        <v>0</v>
      </c>
      <c r="O32" s="100">
        <v>0</v>
      </c>
      <c r="P32" s="100">
        <v>0</v>
      </c>
      <c r="Q32" s="100">
        <v>0</v>
      </c>
      <c r="R32" s="100">
        <v>0</v>
      </c>
      <c r="S32" s="100">
        <v>0</v>
      </c>
      <c r="T32" s="100">
        <v>0</v>
      </c>
      <c r="U32" s="100">
        <v>0</v>
      </c>
      <c r="V32" s="100">
        <v>0</v>
      </c>
      <c r="W32" s="1">
        <v>1</v>
      </c>
      <c r="X32" s="7">
        <v>20</v>
      </c>
      <c r="Y32" s="7"/>
      <c r="Z32" s="113"/>
      <c r="AA32" s="113"/>
    </row>
    <row r="33" spans="1:27" ht="32.1" customHeight="1" x14ac:dyDescent="0.15">
      <c r="A33" s="1">
        <v>1</v>
      </c>
      <c r="B33" s="7">
        <v>21</v>
      </c>
      <c r="C33" s="23"/>
      <c r="D33" s="41"/>
      <c r="E33" s="67" t="s">
        <v>98</v>
      </c>
      <c r="F33" s="66" t="s">
        <v>61</v>
      </c>
      <c r="G33" s="586" t="s">
        <v>978</v>
      </c>
      <c r="H33" s="562"/>
      <c r="I33" s="100">
        <v>0</v>
      </c>
      <c r="J33" s="100">
        <v>0</v>
      </c>
      <c r="K33" s="100">
        <v>0</v>
      </c>
      <c r="L33" s="100">
        <v>0</v>
      </c>
      <c r="M33" s="100">
        <v>0</v>
      </c>
      <c r="N33" s="100">
        <v>0</v>
      </c>
      <c r="O33" s="100">
        <v>0</v>
      </c>
      <c r="P33" s="100">
        <v>0</v>
      </c>
      <c r="Q33" s="100">
        <v>0</v>
      </c>
      <c r="R33" s="100">
        <v>0</v>
      </c>
      <c r="S33" s="100">
        <v>0</v>
      </c>
      <c r="T33" s="100">
        <v>0</v>
      </c>
      <c r="U33" s="100">
        <v>0</v>
      </c>
      <c r="V33" s="100">
        <v>0</v>
      </c>
      <c r="W33" s="1">
        <v>1</v>
      </c>
      <c r="X33" s="7">
        <v>21</v>
      </c>
      <c r="Y33" s="7"/>
      <c r="Z33" s="113"/>
      <c r="AA33" s="113"/>
    </row>
    <row r="34" spans="1:27" ht="32.1" customHeight="1" x14ac:dyDescent="0.15">
      <c r="A34" s="1">
        <v>1</v>
      </c>
      <c r="B34" s="7">
        <v>22</v>
      </c>
      <c r="C34" s="23"/>
      <c r="D34" s="36"/>
      <c r="E34" s="67" t="s">
        <v>780</v>
      </c>
      <c r="F34" s="67" t="s">
        <v>16</v>
      </c>
      <c r="G34" s="586" t="s">
        <v>861</v>
      </c>
      <c r="H34" s="562"/>
      <c r="I34" s="100">
        <v>0</v>
      </c>
      <c r="J34" s="100">
        <v>0</v>
      </c>
      <c r="K34" s="100">
        <v>0</v>
      </c>
      <c r="L34" s="100">
        <v>0</v>
      </c>
      <c r="M34" s="100">
        <v>0</v>
      </c>
      <c r="N34" s="100">
        <v>0</v>
      </c>
      <c r="O34" s="100">
        <v>0</v>
      </c>
      <c r="P34" s="100">
        <v>0</v>
      </c>
      <c r="Q34" s="100">
        <v>0</v>
      </c>
      <c r="R34" s="100">
        <v>0</v>
      </c>
      <c r="S34" s="100">
        <v>0</v>
      </c>
      <c r="T34" s="100">
        <v>0</v>
      </c>
      <c r="U34" s="100">
        <v>0</v>
      </c>
      <c r="V34" s="100">
        <v>0</v>
      </c>
      <c r="W34" s="1">
        <v>1</v>
      </c>
      <c r="X34" s="7">
        <v>22</v>
      </c>
      <c r="Y34" s="7"/>
      <c r="Z34" s="113"/>
      <c r="AA34" s="113"/>
    </row>
    <row r="35" spans="1:27" ht="32.1" customHeight="1" x14ac:dyDescent="0.15">
      <c r="A35" s="1">
        <v>1</v>
      </c>
      <c r="B35" s="7">
        <v>23</v>
      </c>
      <c r="C35" s="24"/>
      <c r="D35" s="21" t="s">
        <v>475</v>
      </c>
      <c r="E35" s="568" t="s">
        <v>163</v>
      </c>
      <c r="F35" s="570" t="s">
        <v>146</v>
      </c>
      <c r="G35" s="571"/>
      <c r="H35" s="92" t="s">
        <v>479</v>
      </c>
      <c r="I35" s="99">
        <v>0</v>
      </c>
      <c r="J35" s="99" t="s">
        <v>1151</v>
      </c>
      <c r="K35" s="99" t="s">
        <v>1151</v>
      </c>
      <c r="L35" s="99" t="s">
        <v>1151</v>
      </c>
      <c r="M35" s="99">
        <v>0</v>
      </c>
      <c r="N35" s="99" t="s">
        <v>1151</v>
      </c>
      <c r="O35" s="99">
        <v>0</v>
      </c>
      <c r="P35" s="99" t="s">
        <v>1151</v>
      </c>
      <c r="Q35" s="99">
        <v>0</v>
      </c>
      <c r="R35" s="99">
        <v>0</v>
      </c>
      <c r="S35" s="99">
        <v>0</v>
      </c>
      <c r="T35" s="99" t="s">
        <v>1151</v>
      </c>
      <c r="U35" s="99" t="s">
        <v>1151</v>
      </c>
      <c r="V35" s="100">
        <v>7</v>
      </c>
      <c r="W35" s="1">
        <v>1</v>
      </c>
      <c r="X35" s="7">
        <v>23</v>
      </c>
      <c r="Y35" s="7"/>
      <c r="Z35" s="113"/>
      <c r="AA35" s="113"/>
    </row>
    <row r="36" spans="1:27" ht="32.1" customHeight="1" x14ac:dyDescent="0.15">
      <c r="B36" s="9"/>
      <c r="C36" s="24"/>
      <c r="D36" s="42" t="s">
        <v>729</v>
      </c>
      <c r="E36" s="569"/>
      <c r="F36" s="572"/>
      <c r="G36" s="573"/>
      <c r="H36" s="93" t="s">
        <v>979</v>
      </c>
      <c r="I36" s="99">
        <v>0</v>
      </c>
      <c r="J36" s="99">
        <v>0</v>
      </c>
      <c r="K36" s="99">
        <v>0</v>
      </c>
      <c r="L36" s="99">
        <v>0</v>
      </c>
      <c r="M36" s="99" t="s">
        <v>1151</v>
      </c>
      <c r="N36" s="99">
        <v>0</v>
      </c>
      <c r="O36" s="99" t="s">
        <v>1151</v>
      </c>
      <c r="P36" s="99">
        <v>0</v>
      </c>
      <c r="Q36" s="99">
        <v>0</v>
      </c>
      <c r="R36" s="99">
        <v>0</v>
      </c>
      <c r="S36" s="99" t="s">
        <v>1151</v>
      </c>
      <c r="T36" s="99">
        <v>0</v>
      </c>
      <c r="U36" s="99">
        <v>0</v>
      </c>
      <c r="V36" s="100">
        <v>3</v>
      </c>
      <c r="W36" s="1">
        <v>0</v>
      </c>
      <c r="X36" s="7">
        <v>0</v>
      </c>
      <c r="Y36" s="7"/>
      <c r="Z36" s="113"/>
      <c r="AA36" s="113"/>
    </row>
    <row r="37" spans="1:27" ht="32.1" customHeight="1" x14ac:dyDescent="0.15">
      <c r="A37" s="1">
        <v>1</v>
      </c>
      <c r="B37" s="7">
        <v>24</v>
      </c>
      <c r="C37" s="24"/>
      <c r="D37" s="42" t="s">
        <v>1107</v>
      </c>
      <c r="E37" s="68" t="s">
        <v>166</v>
      </c>
      <c r="F37" s="551" t="s">
        <v>872</v>
      </c>
      <c r="G37" s="551"/>
      <c r="H37" s="552"/>
      <c r="I37" s="100">
        <v>0</v>
      </c>
      <c r="J37" s="100">
        <v>5</v>
      </c>
      <c r="K37" s="100">
        <v>3</v>
      </c>
      <c r="L37" s="100">
        <v>10</v>
      </c>
      <c r="M37" s="100">
        <v>0</v>
      </c>
      <c r="N37" s="100">
        <v>4</v>
      </c>
      <c r="O37" s="100">
        <v>0</v>
      </c>
      <c r="P37" s="100">
        <v>14</v>
      </c>
      <c r="Q37" s="100">
        <v>0</v>
      </c>
      <c r="R37" s="100">
        <v>0</v>
      </c>
      <c r="S37" s="100">
        <v>0</v>
      </c>
      <c r="T37" s="100">
        <v>5</v>
      </c>
      <c r="U37" s="100">
        <v>10</v>
      </c>
      <c r="V37" s="100">
        <v>51</v>
      </c>
      <c r="W37" s="1">
        <v>1</v>
      </c>
      <c r="X37" s="7">
        <v>24</v>
      </c>
      <c r="Y37" s="7"/>
      <c r="Z37" s="113"/>
      <c r="AA37" s="113"/>
    </row>
    <row r="38" spans="1:27" ht="32.1" customHeight="1" x14ac:dyDescent="0.15">
      <c r="A38" s="1">
        <v>1</v>
      </c>
      <c r="B38" s="7">
        <v>25</v>
      </c>
      <c r="C38" s="24"/>
      <c r="D38" s="43"/>
      <c r="E38" s="37" t="s">
        <v>50</v>
      </c>
      <c r="F38" s="551" t="s">
        <v>908</v>
      </c>
      <c r="G38" s="551"/>
      <c r="H38" s="552"/>
      <c r="I38" s="100">
        <v>0</v>
      </c>
      <c r="J38" s="100">
        <v>0</v>
      </c>
      <c r="K38" s="100">
        <v>0</v>
      </c>
      <c r="L38" s="100">
        <v>0</v>
      </c>
      <c r="M38" s="100">
        <v>0</v>
      </c>
      <c r="N38" s="100">
        <v>0</v>
      </c>
      <c r="O38" s="100">
        <v>0</v>
      </c>
      <c r="P38" s="100">
        <v>0</v>
      </c>
      <c r="Q38" s="100">
        <v>0</v>
      </c>
      <c r="R38" s="100">
        <v>0</v>
      </c>
      <c r="S38" s="100">
        <v>0</v>
      </c>
      <c r="T38" s="100">
        <v>0</v>
      </c>
      <c r="U38" s="100">
        <v>0</v>
      </c>
      <c r="V38" s="100">
        <v>0</v>
      </c>
      <c r="W38" s="1">
        <v>1</v>
      </c>
      <c r="X38" s="7">
        <v>25</v>
      </c>
      <c r="Y38" s="7"/>
      <c r="Z38" s="113"/>
      <c r="AA38" s="113"/>
    </row>
    <row r="39" spans="1:27" ht="32.1" customHeight="1" x14ac:dyDescent="0.15">
      <c r="A39" s="1">
        <v>1</v>
      </c>
      <c r="B39" s="9">
        <v>26</v>
      </c>
      <c r="C39" s="24"/>
      <c r="D39" s="20" t="s">
        <v>477</v>
      </c>
      <c r="E39" s="38"/>
      <c r="F39" s="77"/>
      <c r="G39" s="579" t="s">
        <v>988</v>
      </c>
      <c r="H39" s="580"/>
      <c r="I39" s="99">
        <v>0</v>
      </c>
      <c r="J39" s="99" t="s">
        <v>1151</v>
      </c>
      <c r="K39" s="99">
        <v>0</v>
      </c>
      <c r="L39" s="99" t="s">
        <v>1151</v>
      </c>
      <c r="M39" s="99">
        <v>0</v>
      </c>
      <c r="N39" s="99">
        <v>0</v>
      </c>
      <c r="O39" s="99">
        <v>0</v>
      </c>
      <c r="P39" s="99">
        <v>0</v>
      </c>
      <c r="Q39" s="99">
        <v>0</v>
      </c>
      <c r="R39" s="99">
        <v>0</v>
      </c>
      <c r="S39" s="99">
        <v>0</v>
      </c>
      <c r="T39" s="99" t="s">
        <v>1151</v>
      </c>
      <c r="U39" s="99">
        <v>0</v>
      </c>
      <c r="V39" s="100">
        <v>3</v>
      </c>
      <c r="W39" s="1">
        <v>1</v>
      </c>
      <c r="X39" s="7">
        <v>26</v>
      </c>
      <c r="Y39" s="7"/>
      <c r="Z39" s="113"/>
      <c r="AA39" s="113"/>
    </row>
    <row r="40" spans="1:27" ht="32.1" customHeight="1" x14ac:dyDescent="0.15">
      <c r="B40" s="10"/>
      <c r="C40" s="24"/>
      <c r="D40" s="44"/>
      <c r="E40" s="41"/>
      <c r="F40" s="78"/>
      <c r="G40" s="579" t="s">
        <v>986</v>
      </c>
      <c r="H40" s="580"/>
      <c r="I40" s="99">
        <v>0</v>
      </c>
      <c r="J40" s="99">
        <v>0</v>
      </c>
      <c r="K40" s="99" t="s">
        <v>1151</v>
      </c>
      <c r="L40" s="99">
        <v>0</v>
      </c>
      <c r="M40" s="99" t="s">
        <v>1151</v>
      </c>
      <c r="N40" s="99" t="s">
        <v>1151</v>
      </c>
      <c r="O40" s="99">
        <v>0</v>
      </c>
      <c r="P40" s="99" t="s">
        <v>1151</v>
      </c>
      <c r="Q40" s="99">
        <v>0</v>
      </c>
      <c r="R40" s="99">
        <v>0</v>
      </c>
      <c r="S40" s="99">
        <v>0</v>
      </c>
      <c r="T40" s="99">
        <v>0</v>
      </c>
      <c r="U40" s="99" t="s">
        <v>1151</v>
      </c>
      <c r="V40" s="100">
        <v>5</v>
      </c>
      <c r="W40" s="1">
        <v>0</v>
      </c>
      <c r="X40" s="7">
        <v>0</v>
      </c>
      <c r="Y40" s="7"/>
      <c r="Z40" s="113"/>
      <c r="AA40" s="113"/>
    </row>
    <row r="41" spans="1:27" ht="32.1" customHeight="1" x14ac:dyDescent="0.15">
      <c r="B41" s="10"/>
      <c r="C41" s="25"/>
      <c r="D41" s="24"/>
      <c r="E41" s="36"/>
      <c r="F41" s="79"/>
      <c r="G41" s="579" t="s">
        <v>471</v>
      </c>
      <c r="H41" s="580"/>
      <c r="I41" s="99">
        <v>0</v>
      </c>
      <c r="J41" s="99">
        <v>0</v>
      </c>
      <c r="K41" s="99">
        <v>0</v>
      </c>
      <c r="L41" s="99">
        <v>0</v>
      </c>
      <c r="M41" s="99">
        <v>0</v>
      </c>
      <c r="N41" s="99">
        <v>0</v>
      </c>
      <c r="O41" s="99">
        <v>0</v>
      </c>
      <c r="P41" s="99">
        <v>0</v>
      </c>
      <c r="Q41" s="99">
        <v>0</v>
      </c>
      <c r="R41" s="99">
        <v>0</v>
      </c>
      <c r="S41" s="99" t="s">
        <v>1151</v>
      </c>
      <c r="T41" s="99">
        <v>0</v>
      </c>
      <c r="U41" s="99">
        <v>0</v>
      </c>
      <c r="V41" s="100">
        <v>1</v>
      </c>
      <c r="W41" s="1">
        <v>0</v>
      </c>
      <c r="X41" s="7">
        <v>0</v>
      </c>
      <c r="Y41" s="7"/>
      <c r="Z41" s="113"/>
      <c r="AA41" s="113"/>
    </row>
    <row r="42" spans="1:27" ht="32.1" customHeight="1" x14ac:dyDescent="0.15">
      <c r="B42" s="10"/>
      <c r="C42" s="25" t="s">
        <v>781</v>
      </c>
      <c r="D42" s="24"/>
      <c r="E42" s="36"/>
      <c r="F42" s="79"/>
      <c r="G42" s="579" t="s">
        <v>985</v>
      </c>
      <c r="H42" s="580"/>
      <c r="I42" s="99">
        <v>0</v>
      </c>
      <c r="J42" s="99">
        <v>0</v>
      </c>
      <c r="K42" s="99">
        <v>0</v>
      </c>
      <c r="L42" s="99">
        <v>0</v>
      </c>
      <c r="M42" s="99">
        <v>0</v>
      </c>
      <c r="N42" s="99">
        <v>0</v>
      </c>
      <c r="O42" s="99" t="s">
        <v>1151</v>
      </c>
      <c r="P42" s="99">
        <v>0</v>
      </c>
      <c r="Q42" s="99">
        <v>0</v>
      </c>
      <c r="R42" s="99">
        <v>0</v>
      </c>
      <c r="S42" s="99">
        <v>0</v>
      </c>
      <c r="T42" s="99">
        <v>0</v>
      </c>
      <c r="U42" s="99">
        <v>0</v>
      </c>
      <c r="V42" s="100">
        <v>1</v>
      </c>
      <c r="W42" s="1">
        <v>0</v>
      </c>
      <c r="X42" s="7">
        <v>0</v>
      </c>
      <c r="Y42" s="7"/>
      <c r="Z42" s="113"/>
      <c r="AA42" s="113"/>
    </row>
    <row r="43" spans="1:27" ht="32.1" customHeight="1" x14ac:dyDescent="0.15">
      <c r="B43" s="10"/>
      <c r="C43" s="25"/>
      <c r="D43" s="581" t="s">
        <v>306</v>
      </c>
      <c r="E43" s="582"/>
      <c r="F43" s="583"/>
      <c r="G43" s="579" t="s">
        <v>984</v>
      </c>
      <c r="H43" s="580"/>
      <c r="I43" s="99">
        <v>0</v>
      </c>
      <c r="J43" s="99">
        <v>0</v>
      </c>
      <c r="K43" s="99">
        <v>0</v>
      </c>
      <c r="L43" s="99">
        <v>0</v>
      </c>
      <c r="M43" s="99">
        <v>0</v>
      </c>
      <c r="N43" s="99">
        <v>0</v>
      </c>
      <c r="O43" s="99">
        <v>0</v>
      </c>
      <c r="P43" s="99">
        <v>0</v>
      </c>
      <c r="Q43" s="99">
        <v>0</v>
      </c>
      <c r="R43" s="99">
        <v>0</v>
      </c>
      <c r="S43" s="99">
        <v>0</v>
      </c>
      <c r="T43" s="99">
        <v>0</v>
      </c>
      <c r="U43" s="99">
        <v>0</v>
      </c>
      <c r="V43" s="100">
        <v>0</v>
      </c>
      <c r="W43" s="1">
        <v>0</v>
      </c>
      <c r="X43" s="7">
        <v>0</v>
      </c>
      <c r="Y43" s="7"/>
      <c r="Z43" s="113"/>
      <c r="AA43" s="113"/>
    </row>
    <row r="44" spans="1:27" ht="32.1" customHeight="1" x14ac:dyDescent="0.15">
      <c r="B44" s="10"/>
      <c r="C44" s="25"/>
      <c r="D44" s="24"/>
      <c r="E44" s="36"/>
      <c r="F44" s="79"/>
      <c r="G44" s="579" t="s">
        <v>901</v>
      </c>
      <c r="H44" s="580"/>
      <c r="I44" s="99">
        <v>0</v>
      </c>
      <c r="J44" s="99">
        <v>0</v>
      </c>
      <c r="K44" s="99">
        <v>0</v>
      </c>
      <c r="L44" s="99">
        <v>0</v>
      </c>
      <c r="M44" s="99">
        <v>0</v>
      </c>
      <c r="N44" s="99">
        <v>0</v>
      </c>
      <c r="O44" s="99">
        <v>0</v>
      </c>
      <c r="P44" s="99">
        <v>0</v>
      </c>
      <c r="Q44" s="99">
        <v>0</v>
      </c>
      <c r="R44" s="99">
        <v>0</v>
      </c>
      <c r="S44" s="99">
        <v>0</v>
      </c>
      <c r="T44" s="99">
        <v>0</v>
      </c>
      <c r="U44" s="99">
        <v>0</v>
      </c>
      <c r="V44" s="100">
        <v>0</v>
      </c>
      <c r="W44" s="1">
        <v>0</v>
      </c>
      <c r="X44" s="7">
        <v>0</v>
      </c>
      <c r="Y44" s="7"/>
      <c r="Z44" s="113"/>
      <c r="AA44" s="113"/>
    </row>
    <row r="45" spans="1:27" ht="32.1" customHeight="1" x14ac:dyDescent="0.15">
      <c r="B45" s="10"/>
      <c r="C45" s="25"/>
      <c r="D45" s="24"/>
      <c r="E45" s="36"/>
      <c r="F45" s="79"/>
      <c r="G45" s="584" t="s">
        <v>983</v>
      </c>
      <c r="H45" s="585"/>
      <c r="I45" s="99">
        <v>0</v>
      </c>
      <c r="J45" s="99">
        <v>0</v>
      </c>
      <c r="K45" s="99">
        <v>0</v>
      </c>
      <c r="L45" s="99">
        <v>0</v>
      </c>
      <c r="M45" s="99">
        <v>0</v>
      </c>
      <c r="N45" s="99">
        <v>0</v>
      </c>
      <c r="O45" s="99">
        <v>0</v>
      </c>
      <c r="P45" s="99">
        <v>0</v>
      </c>
      <c r="Q45" s="99">
        <v>0</v>
      </c>
      <c r="R45" s="99">
        <v>0</v>
      </c>
      <c r="S45" s="99">
        <v>0</v>
      </c>
      <c r="T45" s="99">
        <v>0</v>
      </c>
      <c r="U45" s="99">
        <v>0</v>
      </c>
      <c r="V45" s="100">
        <v>0</v>
      </c>
      <c r="W45" s="1">
        <v>0</v>
      </c>
      <c r="X45" s="7">
        <v>0</v>
      </c>
      <c r="Y45" s="7"/>
      <c r="Z45" s="113"/>
      <c r="AA45" s="113"/>
    </row>
    <row r="46" spans="1:27" ht="32.1" customHeight="1" x14ac:dyDescent="0.15">
      <c r="B46" s="10"/>
      <c r="C46" s="25"/>
      <c r="D46" s="24"/>
      <c r="E46" s="36"/>
      <c r="F46" s="79"/>
      <c r="G46" s="586" t="s">
        <v>982</v>
      </c>
      <c r="H46" s="562"/>
      <c r="I46" s="99">
        <v>0</v>
      </c>
      <c r="J46" s="99">
        <v>0</v>
      </c>
      <c r="K46" s="99">
        <v>0</v>
      </c>
      <c r="L46" s="99">
        <v>0</v>
      </c>
      <c r="M46" s="99">
        <v>0</v>
      </c>
      <c r="N46" s="99">
        <v>0</v>
      </c>
      <c r="O46" s="99">
        <v>0</v>
      </c>
      <c r="P46" s="99">
        <v>0</v>
      </c>
      <c r="Q46" s="99">
        <v>0</v>
      </c>
      <c r="R46" s="99">
        <v>0</v>
      </c>
      <c r="S46" s="99">
        <v>0</v>
      </c>
      <c r="T46" s="99">
        <v>0</v>
      </c>
      <c r="U46" s="99">
        <v>0</v>
      </c>
      <c r="V46" s="100">
        <v>0</v>
      </c>
      <c r="W46" s="1">
        <v>0</v>
      </c>
      <c r="X46" s="7">
        <v>0</v>
      </c>
      <c r="Y46" s="7"/>
      <c r="Z46" s="113"/>
      <c r="AA46" s="113"/>
    </row>
    <row r="47" spans="1:27" ht="32.1" customHeight="1" x14ac:dyDescent="0.15">
      <c r="B47" s="10"/>
      <c r="C47" s="25"/>
      <c r="D47" s="18"/>
      <c r="E47" s="40"/>
      <c r="F47" s="80"/>
      <c r="G47" s="586" t="s">
        <v>981</v>
      </c>
      <c r="H47" s="562"/>
      <c r="I47" s="99">
        <v>0</v>
      </c>
      <c r="J47" s="99">
        <v>0</v>
      </c>
      <c r="K47" s="99">
        <v>0</v>
      </c>
      <c r="L47" s="99">
        <v>0</v>
      </c>
      <c r="M47" s="99">
        <v>0</v>
      </c>
      <c r="N47" s="99">
        <v>0</v>
      </c>
      <c r="O47" s="99">
        <v>0</v>
      </c>
      <c r="P47" s="99">
        <v>0</v>
      </c>
      <c r="Q47" s="99">
        <v>0</v>
      </c>
      <c r="R47" s="99">
        <v>0</v>
      </c>
      <c r="S47" s="99">
        <v>0</v>
      </c>
      <c r="T47" s="99">
        <v>0</v>
      </c>
      <c r="U47" s="99">
        <v>0</v>
      </c>
      <c r="V47" s="100">
        <v>0</v>
      </c>
      <c r="W47" s="1">
        <v>0</v>
      </c>
      <c r="X47" s="7">
        <v>0</v>
      </c>
      <c r="Y47" s="7"/>
      <c r="Z47" s="113"/>
      <c r="AA47" s="113"/>
    </row>
    <row r="48" spans="1:27" ht="32.1" customHeight="1" x14ac:dyDescent="0.15">
      <c r="A48" s="1">
        <v>1</v>
      </c>
      <c r="B48" s="9">
        <v>27</v>
      </c>
      <c r="C48" s="25"/>
      <c r="D48" s="45" t="s">
        <v>268</v>
      </c>
      <c r="E48" s="69"/>
      <c r="F48" s="81"/>
      <c r="G48" s="587" t="s">
        <v>890</v>
      </c>
      <c r="H48" s="552"/>
      <c r="I48" s="99">
        <v>0</v>
      </c>
      <c r="J48" s="99">
        <v>0</v>
      </c>
      <c r="K48" s="99">
        <v>0</v>
      </c>
      <c r="L48" s="99">
        <v>0</v>
      </c>
      <c r="M48" s="99">
        <v>0</v>
      </c>
      <c r="N48" s="99">
        <v>0</v>
      </c>
      <c r="O48" s="99">
        <v>0</v>
      </c>
      <c r="P48" s="99">
        <v>0</v>
      </c>
      <c r="Q48" s="99">
        <v>0</v>
      </c>
      <c r="R48" s="99">
        <v>0</v>
      </c>
      <c r="S48" s="99">
        <v>0</v>
      </c>
      <c r="T48" s="99">
        <v>0</v>
      </c>
      <c r="U48" s="99">
        <v>0</v>
      </c>
      <c r="V48" s="100">
        <v>0</v>
      </c>
      <c r="W48" s="1">
        <v>1</v>
      </c>
      <c r="X48" s="7">
        <v>27</v>
      </c>
      <c r="Y48" s="7"/>
      <c r="Z48" s="113"/>
      <c r="AA48" s="113"/>
    </row>
    <row r="49" spans="1:27" ht="32.1" customHeight="1" x14ac:dyDescent="0.15">
      <c r="B49" s="9"/>
      <c r="C49" s="25"/>
      <c r="D49" s="588" t="s">
        <v>920</v>
      </c>
      <c r="E49" s="589"/>
      <c r="F49" s="590"/>
      <c r="G49" s="587" t="s">
        <v>891</v>
      </c>
      <c r="H49" s="552"/>
      <c r="I49" s="99">
        <v>0</v>
      </c>
      <c r="J49" s="99">
        <v>0</v>
      </c>
      <c r="K49" s="99">
        <v>0</v>
      </c>
      <c r="L49" s="99">
        <v>0</v>
      </c>
      <c r="M49" s="99">
        <v>0</v>
      </c>
      <c r="N49" s="99">
        <v>0</v>
      </c>
      <c r="O49" s="99">
        <v>0</v>
      </c>
      <c r="P49" s="99" t="s">
        <v>1151</v>
      </c>
      <c r="Q49" s="99">
        <v>0</v>
      </c>
      <c r="R49" s="99">
        <v>0</v>
      </c>
      <c r="S49" s="99">
        <v>0</v>
      </c>
      <c r="T49" s="99">
        <v>0</v>
      </c>
      <c r="U49" s="99">
        <v>0</v>
      </c>
      <c r="V49" s="100">
        <v>1</v>
      </c>
      <c r="W49" s="1">
        <v>0</v>
      </c>
      <c r="X49" s="7">
        <v>0</v>
      </c>
      <c r="Y49" s="7"/>
      <c r="Z49" s="113"/>
      <c r="AA49" s="113"/>
    </row>
    <row r="50" spans="1:27" ht="32.1" customHeight="1" x14ac:dyDescent="0.15">
      <c r="B50" s="9"/>
      <c r="C50" s="25"/>
      <c r="D50" s="46"/>
      <c r="E50" s="70"/>
      <c r="F50" s="82"/>
      <c r="G50" s="587" t="s">
        <v>870</v>
      </c>
      <c r="H50" s="552"/>
      <c r="I50" s="99">
        <v>0</v>
      </c>
      <c r="J50" s="99" t="s">
        <v>1151</v>
      </c>
      <c r="K50" s="99" t="s">
        <v>1151</v>
      </c>
      <c r="L50" s="99" t="s">
        <v>1151</v>
      </c>
      <c r="M50" s="99" t="s">
        <v>1151</v>
      </c>
      <c r="N50" s="99" t="s">
        <v>1151</v>
      </c>
      <c r="O50" s="99" t="s">
        <v>1151</v>
      </c>
      <c r="P50" s="99">
        <v>0</v>
      </c>
      <c r="Q50" s="99">
        <v>0</v>
      </c>
      <c r="R50" s="99">
        <v>0</v>
      </c>
      <c r="S50" s="99" t="s">
        <v>1151</v>
      </c>
      <c r="T50" s="99" t="s">
        <v>1151</v>
      </c>
      <c r="U50" s="99" t="s">
        <v>1151</v>
      </c>
      <c r="V50" s="100">
        <v>9</v>
      </c>
      <c r="W50" s="1">
        <v>0</v>
      </c>
      <c r="X50" s="7">
        <v>0</v>
      </c>
      <c r="Y50" s="7"/>
      <c r="Z50" s="113"/>
      <c r="AA50" s="113"/>
    </row>
    <row r="51" spans="1:27" ht="32.1" customHeight="1" x14ac:dyDescent="0.15">
      <c r="A51" s="1">
        <v>1</v>
      </c>
      <c r="B51" s="11">
        <v>28</v>
      </c>
      <c r="C51" s="26"/>
      <c r="D51" s="576" t="s">
        <v>1119</v>
      </c>
      <c r="E51" s="577"/>
      <c r="F51" s="577"/>
      <c r="G51" s="577"/>
      <c r="H51" s="578"/>
      <c r="I51" s="103">
        <v>0</v>
      </c>
      <c r="J51" s="103">
        <v>0</v>
      </c>
      <c r="K51" s="103">
        <v>0</v>
      </c>
      <c r="L51" s="103">
        <v>0</v>
      </c>
      <c r="M51" s="103">
        <v>0</v>
      </c>
      <c r="N51" s="103">
        <v>0</v>
      </c>
      <c r="O51" s="103">
        <v>0</v>
      </c>
      <c r="P51" s="103">
        <v>0</v>
      </c>
      <c r="Q51" s="103">
        <v>0</v>
      </c>
      <c r="R51" s="103">
        <v>0</v>
      </c>
      <c r="S51" s="103">
        <v>0</v>
      </c>
      <c r="T51" s="103">
        <v>0</v>
      </c>
      <c r="U51" s="103">
        <v>0</v>
      </c>
      <c r="V51" s="103">
        <v>0</v>
      </c>
      <c r="W51" s="1">
        <v>1</v>
      </c>
      <c r="X51" s="7">
        <v>28</v>
      </c>
      <c r="Y51" s="7"/>
      <c r="Z51" s="113"/>
      <c r="AA51" s="113"/>
    </row>
    <row r="52" spans="1:27" ht="15" customHeight="1" x14ac:dyDescent="0.15">
      <c r="O52" s="546"/>
      <c r="Z52" s="113"/>
      <c r="AA52" s="113"/>
    </row>
    <row r="53" spans="1:27" ht="15" customHeight="1" x14ac:dyDescent="0.15">
      <c r="O53" s="113"/>
      <c r="Z53" s="113"/>
      <c r="AA53" s="113"/>
    </row>
    <row r="54" spans="1:27" ht="15" customHeight="1" x14ac:dyDescent="0.15">
      <c r="O54" s="113"/>
      <c r="Z54" s="113"/>
      <c r="AA54" s="113"/>
    </row>
    <row r="55" spans="1:27" ht="15" customHeight="1" x14ac:dyDescent="0.15">
      <c r="O55" s="113"/>
      <c r="Z55" s="113"/>
      <c r="AA55" s="113"/>
    </row>
    <row r="56" spans="1:27" ht="15" customHeight="1" x14ac:dyDescent="0.15">
      <c r="O56" s="113"/>
      <c r="Z56" s="113"/>
      <c r="AA56" s="113"/>
    </row>
    <row r="57" spans="1:27" ht="15" customHeight="1" x14ac:dyDescent="0.15">
      <c r="O57" s="113"/>
      <c r="Z57" s="113"/>
      <c r="AA57" s="113"/>
    </row>
    <row r="58" spans="1:27" ht="15" customHeight="1" x14ac:dyDescent="0.15">
      <c r="O58" s="113"/>
      <c r="Z58" s="113"/>
      <c r="AA58" s="113"/>
    </row>
    <row r="59" spans="1:27" ht="15" customHeight="1" x14ac:dyDescent="0.15">
      <c r="O59" s="113"/>
      <c r="Z59" s="113"/>
      <c r="AA59" s="113"/>
    </row>
    <row r="60" spans="1:27" ht="15" customHeight="1" x14ac:dyDescent="0.15">
      <c r="O60" s="113"/>
      <c r="Z60" s="113"/>
      <c r="AA60" s="113"/>
    </row>
    <row r="61" spans="1:27" ht="15" customHeight="1" x14ac:dyDescent="0.15">
      <c r="O61" s="113"/>
      <c r="Z61" s="113"/>
      <c r="AA61" s="113"/>
    </row>
    <row r="62" spans="1:27" ht="15" customHeight="1" x14ac:dyDescent="0.15">
      <c r="O62" s="113"/>
      <c r="Z62" s="113"/>
      <c r="AA62" s="113"/>
    </row>
    <row r="63" spans="1:27" ht="15" customHeight="1" x14ac:dyDescent="0.15">
      <c r="O63" s="113"/>
      <c r="Z63" s="113"/>
      <c r="AA63" s="113"/>
    </row>
    <row r="64" spans="1:27" ht="15" customHeight="1" x14ac:dyDescent="0.15">
      <c r="O64" s="113"/>
      <c r="Z64" s="113"/>
      <c r="AA64" s="113"/>
    </row>
    <row r="65" spans="15:27" ht="15" customHeight="1" x14ac:dyDescent="0.15">
      <c r="O65" s="113"/>
      <c r="Z65" s="113"/>
      <c r="AA65" s="113"/>
    </row>
    <row r="66" spans="15:27" ht="15" customHeight="1" x14ac:dyDescent="0.15">
      <c r="O66" s="113"/>
      <c r="Z66" s="113"/>
      <c r="AA66" s="113"/>
    </row>
    <row r="67" spans="15:27" ht="15" customHeight="1" x14ac:dyDescent="0.15">
      <c r="O67" s="113"/>
      <c r="Z67" s="113"/>
      <c r="AA67" s="113"/>
    </row>
    <row r="68" spans="15:27" ht="15" customHeight="1" x14ac:dyDescent="0.15">
      <c r="O68" s="113"/>
      <c r="Z68" s="113"/>
      <c r="AA68" s="113"/>
    </row>
    <row r="69" spans="15:27" ht="15" customHeight="1" x14ac:dyDescent="0.15">
      <c r="O69" s="113"/>
      <c r="Z69" s="113"/>
      <c r="AA69" s="113"/>
    </row>
    <row r="70" spans="15:27" ht="15" customHeight="1" x14ac:dyDescent="0.15">
      <c r="O70" s="113"/>
      <c r="Z70" s="113"/>
      <c r="AA70" s="113"/>
    </row>
    <row r="71" spans="15:27" ht="15" customHeight="1" x14ac:dyDescent="0.15">
      <c r="O71" s="113"/>
      <c r="Z71" s="113"/>
      <c r="AA71" s="113"/>
    </row>
    <row r="72" spans="15:27" ht="15" customHeight="1" x14ac:dyDescent="0.15">
      <c r="O72" s="113"/>
      <c r="Z72" s="113"/>
      <c r="AA72" s="113"/>
    </row>
    <row r="73" spans="15:27" ht="15" customHeight="1" x14ac:dyDescent="0.15">
      <c r="Z73" s="113"/>
      <c r="AA73" s="113"/>
    </row>
    <row r="74" spans="15:27" ht="15" customHeight="1" x14ac:dyDescent="0.15">
      <c r="Z74" s="113"/>
      <c r="AA74" s="113"/>
    </row>
    <row r="75" spans="15:27" ht="15" customHeight="1" x14ac:dyDescent="0.15">
      <c r="Z75" s="113"/>
      <c r="AA75" s="113"/>
    </row>
    <row r="76" spans="15:27" ht="15" customHeight="1" x14ac:dyDescent="0.15">
      <c r="Z76" s="113"/>
      <c r="AA76" s="113"/>
    </row>
    <row r="77" spans="15:27" ht="15" customHeight="1" x14ac:dyDescent="0.15">
      <c r="Z77" s="113"/>
      <c r="AA77" s="113"/>
    </row>
    <row r="78" spans="15:27" ht="15" customHeight="1" x14ac:dyDescent="0.15">
      <c r="Z78" s="113"/>
      <c r="AA78" s="113"/>
    </row>
    <row r="79" spans="15:27" ht="15" customHeight="1" x14ac:dyDescent="0.15">
      <c r="Z79" s="113"/>
      <c r="AA79" s="113"/>
    </row>
    <row r="80" spans="15:27" ht="15" customHeight="1" x14ac:dyDescent="0.15">
      <c r="Z80" s="113"/>
      <c r="AA80" s="113"/>
    </row>
    <row r="81" spans="26:27" ht="15" customHeight="1" x14ac:dyDescent="0.15">
      <c r="Z81" s="113"/>
      <c r="AA81" s="113"/>
    </row>
    <row r="82" spans="26:27" ht="15" customHeight="1" x14ac:dyDescent="0.15">
      <c r="Z82" s="113"/>
      <c r="AA82" s="113"/>
    </row>
    <row r="83" spans="26:27" ht="15" customHeight="1" x14ac:dyDescent="0.15">
      <c r="Z83" s="113"/>
      <c r="AA83" s="113"/>
    </row>
    <row r="84" spans="26:27" ht="15" customHeight="1" x14ac:dyDescent="0.15">
      <c r="Z84" s="113"/>
      <c r="AA84" s="113"/>
    </row>
    <row r="85" spans="26:27" ht="15" customHeight="1" x14ac:dyDescent="0.15">
      <c r="Z85" s="113"/>
      <c r="AA85" s="113"/>
    </row>
    <row r="86" spans="26:27" ht="15" customHeight="1" x14ac:dyDescent="0.15">
      <c r="Z86" s="113"/>
      <c r="AA86" s="113"/>
    </row>
    <row r="87" spans="26:27" ht="15" customHeight="1" x14ac:dyDescent="0.15">
      <c r="Z87" s="113"/>
      <c r="AA87" s="113"/>
    </row>
    <row r="88" spans="26:27" ht="15" customHeight="1" x14ac:dyDescent="0.15">
      <c r="Z88" s="113"/>
      <c r="AA88" s="113"/>
    </row>
    <row r="89" spans="26:27" ht="15" customHeight="1" x14ac:dyDescent="0.15">
      <c r="Z89" s="113"/>
      <c r="AA89" s="113"/>
    </row>
    <row r="90" spans="26:27" ht="15" customHeight="1" x14ac:dyDescent="0.15">
      <c r="Z90" s="113"/>
      <c r="AA90" s="113"/>
    </row>
  </sheetData>
  <mergeCells count="59">
    <mergeCell ref="L5:M5"/>
    <mergeCell ref="P5:R5"/>
    <mergeCell ref="F20:H20"/>
    <mergeCell ref="F21:H21"/>
    <mergeCell ref="D1:F1"/>
    <mergeCell ref="C5:F5"/>
    <mergeCell ref="J5:K5"/>
    <mergeCell ref="E15:H15"/>
    <mergeCell ref="F16:H16"/>
    <mergeCell ref="F17:H17"/>
    <mergeCell ref="F18:H18"/>
    <mergeCell ref="F19:H19"/>
    <mergeCell ref="E10:H10"/>
    <mergeCell ref="E11:H11"/>
    <mergeCell ref="E12:H12"/>
    <mergeCell ref="E13:H13"/>
    <mergeCell ref="E14:H14"/>
    <mergeCell ref="G34:H34"/>
    <mergeCell ref="F37:H37"/>
    <mergeCell ref="F24:H24"/>
    <mergeCell ref="F25:H25"/>
    <mergeCell ref="F26:G26"/>
    <mergeCell ref="F27:G27"/>
    <mergeCell ref="F29:H29"/>
    <mergeCell ref="F30:H30"/>
    <mergeCell ref="G31:H31"/>
    <mergeCell ref="G32:H32"/>
    <mergeCell ref="G33:H33"/>
    <mergeCell ref="D51:H51"/>
    <mergeCell ref="G39:H39"/>
    <mergeCell ref="G40:H40"/>
    <mergeCell ref="G41:H41"/>
    <mergeCell ref="G42:H42"/>
    <mergeCell ref="D43:F43"/>
    <mergeCell ref="G43:H43"/>
    <mergeCell ref="G44:H44"/>
    <mergeCell ref="G45:H45"/>
    <mergeCell ref="G46:H46"/>
    <mergeCell ref="G47:H47"/>
    <mergeCell ref="G48:H48"/>
    <mergeCell ref="D49:F49"/>
    <mergeCell ref="G49:H49"/>
    <mergeCell ref="G50:H50"/>
    <mergeCell ref="F38:H38"/>
    <mergeCell ref="V5:V6"/>
    <mergeCell ref="C9:C10"/>
    <mergeCell ref="D9:D10"/>
    <mergeCell ref="C11:C12"/>
    <mergeCell ref="D11:D12"/>
    <mergeCell ref="S5:T5"/>
    <mergeCell ref="D7:H7"/>
    <mergeCell ref="D8:H8"/>
    <mergeCell ref="E9:H9"/>
    <mergeCell ref="F22:H22"/>
    <mergeCell ref="F23:H23"/>
    <mergeCell ref="E25:E26"/>
    <mergeCell ref="E35:E36"/>
    <mergeCell ref="F35:G36"/>
    <mergeCell ref="F28:G28"/>
  </mergeCells>
  <phoneticPr fontId="2"/>
  <pageMargins left="0.78740157480314965" right="0.59055118110236227" top="0.78740157480314965" bottom="0.39370078740157483" header="0.19685039370078741" footer="0.19685039370078741"/>
  <pageSetup paperSize="9" scale="50" fitToWidth="0" orientation="portrait" horizontalDpi="1200" verticalDpi="1200" r:id="rId1"/>
  <headerFooter alignWithMargins="0"/>
  <colBreaks count="1" manualBreakCount="1">
    <brk id="14" max="92" man="1"/>
  </colBreaks>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8">
    <outlinePr showOutlineSymbols="0"/>
    <pageSetUpPr autoPageBreaks="0"/>
  </sheetPr>
  <dimension ref="A1:Y125"/>
  <sheetViews>
    <sheetView showZeros="0" showOutlineSymbols="0" view="pageBreakPreview" zoomScale="75" zoomScaleNormal="75" zoomScaleSheetLayoutView="75" workbookViewId="0">
      <pane xSplit="7" ySplit="6" topLeftCell="H7" activePane="bottomRight" state="frozen"/>
      <selection activeCell="M14" sqref="M14"/>
      <selection pane="topRight" activeCell="M14" sqref="M14"/>
      <selection pane="bottomLeft" activeCell="M14" sqref="M14"/>
      <selection pane="bottomRight" activeCell="H5" sqref="H5"/>
    </sheetView>
  </sheetViews>
  <sheetFormatPr defaultColWidth="12.7109375" defaultRowHeight="17.100000000000001" customHeight="1" x14ac:dyDescent="0.15"/>
  <cols>
    <col min="1" max="1" width="4.7109375" style="7" customWidth="1"/>
    <col min="2" max="2" width="4.7109375" style="229" customWidth="1"/>
    <col min="3" max="3" width="6.7109375" style="15" customWidth="1"/>
    <col min="4" max="4" width="5.7109375" style="15" customWidth="1"/>
    <col min="5" max="5" width="3.7109375" style="15" customWidth="1"/>
    <col min="6" max="6" width="30.7109375" style="15" customWidth="1"/>
    <col min="7" max="7" width="8.7109375" style="15" customWidth="1"/>
    <col min="8" max="21" width="17.7109375" style="7" customWidth="1"/>
    <col min="22" max="22" width="4.7109375" style="7" customWidth="1"/>
    <col min="23" max="23" width="4.7109375" style="229" customWidth="1"/>
    <col min="24" max="24" width="6.7109375" style="7" customWidth="1"/>
    <col min="25" max="16384" width="12.7109375" style="7"/>
  </cols>
  <sheetData>
    <row r="1" spans="1:25" ht="30" customHeight="1" x14ac:dyDescent="0.15">
      <c r="C1" s="395" t="s">
        <v>76</v>
      </c>
      <c r="D1" s="1007" t="s">
        <v>904</v>
      </c>
      <c r="E1" s="1008"/>
      <c r="F1" s="1009"/>
      <c r="Y1" s="283" t="s">
        <v>965</v>
      </c>
    </row>
    <row r="2" spans="1:25" ht="9.9499999999999993" customHeight="1" x14ac:dyDescent="0.15"/>
    <row r="3" spans="1:25" ht="20.100000000000001" customHeight="1" x14ac:dyDescent="0.15">
      <c r="C3" s="292" t="s">
        <v>958</v>
      </c>
      <c r="D3" s="405"/>
      <c r="E3" s="318"/>
      <c r="F3" s="318"/>
      <c r="G3" s="36"/>
      <c r="I3" s="224"/>
      <c r="J3" s="224"/>
      <c r="K3" s="224"/>
      <c r="L3" s="224"/>
      <c r="M3" s="224"/>
    </row>
    <row r="4" spans="1:25" ht="9.9499999999999993" customHeight="1" x14ac:dyDescent="0.15">
      <c r="B4" s="392"/>
      <c r="D4" s="36"/>
      <c r="E4" s="36"/>
      <c r="F4" s="36"/>
      <c r="W4" s="392"/>
    </row>
    <row r="5" spans="1:25" ht="30" customHeight="1" x14ac:dyDescent="0.15">
      <c r="B5" s="392"/>
      <c r="C5" s="16"/>
      <c r="D5" s="160"/>
      <c r="E5" s="160"/>
      <c r="F5" s="160"/>
      <c r="G5" s="417" t="s">
        <v>361</v>
      </c>
      <c r="H5" s="96" t="s">
        <v>311</v>
      </c>
      <c r="I5" s="560" t="s">
        <v>868</v>
      </c>
      <c r="J5" s="560"/>
      <c r="K5" s="560" t="s">
        <v>56</v>
      </c>
      <c r="L5" s="560"/>
      <c r="M5" s="96" t="s">
        <v>758</v>
      </c>
      <c r="N5" s="110" t="s">
        <v>679</v>
      </c>
      <c r="O5" s="596" t="s">
        <v>871</v>
      </c>
      <c r="P5" s="597"/>
      <c r="Q5" s="598"/>
      <c r="R5" s="560" t="s">
        <v>560</v>
      </c>
      <c r="S5" s="560"/>
      <c r="T5" s="96" t="s">
        <v>873</v>
      </c>
      <c r="U5" s="941" t="s">
        <v>25</v>
      </c>
      <c r="W5" s="392"/>
    </row>
    <row r="6" spans="1:25" ht="30" customHeight="1" x14ac:dyDescent="0.15">
      <c r="A6" s="8" t="s">
        <v>544</v>
      </c>
      <c r="B6" s="393" t="s">
        <v>604</v>
      </c>
      <c r="C6" s="17" t="s">
        <v>500</v>
      </c>
      <c r="D6" s="34"/>
      <c r="E6" s="34"/>
      <c r="F6" s="34"/>
      <c r="G6" s="418" t="s">
        <v>320</v>
      </c>
      <c r="H6" s="97" t="s">
        <v>741</v>
      </c>
      <c r="I6" s="213" t="s">
        <v>866</v>
      </c>
      <c r="J6" s="213" t="s">
        <v>867</v>
      </c>
      <c r="K6" s="213" t="s">
        <v>464</v>
      </c>
      <c r="L6" s="213" t="s">
        <v>708</v>
      </c>
      <c r="M6" s="106" t="s">
        <v>467</v>
      </c>
      <c r="N6" s="273" t="s">
        <v>135</v>
      </c>
      <c r="O6" s="389" t="s">
        <v>750</v>
      </c>
      <c r="P6" s="97" t="s">
        <v>796</v>
      </c>
      <c r="Q6" s="97" t="s">
        <v>1120</v>
      </c>
      <c r="R6" s="213" t="s">
        <v>705</v>
      </c>
      <c r="S6" s="213" t="s">
        <v>87</v>
      </c>
      <c r="T6" s="213" t="s">
        <v>661</v>
      </c>
      <c r="U6" s="982"/>
      <c r="V6" s="8" t="s">
        <v>544</v>
      </c>
      <c r="W6" s="393" t="s">
        <v>604</v>
      </c>
    </row>
    <row r="7" spans="1:25" ht="18" customHeight="1" x14ac:dyDescent="0.15">
      <c r="A7" s="229">
        <v>1</v>
      </c>
      <c r="B7" s="229">
        <v>1</v>
      </c>
      <c r="C7" s="145" t="s">
        <v>151</v>
      </c>
      <c r="D7" s="145" t="s">
        <v>83</v>
      </c>
      <c r="E7" s="659" t="s">
        <v>162</v>
      </c>
      <c r="F7" s="659"/>
      <c r="G7" s="191" t="s">
        <v>584</v>
      </c>
      <c r="H7" s="206">
        <v>0</v>
      </c>
      <c r="I7" s="206">
        <v>61487</v>
      </c>
      <c r="J7" s="206">
        <v>34833</v>
      </c>
      <c r="K7" s="206">
        <v>94770</v>
      </c>
      <c r="L7" s="206">
        <v>16802</v>
      </c>
      <c r="M7" s="206">
        <v>42057</v>
      </c>
      <c r="N7" s="274">
        <v>0</v>
      </c>
      <c r="O7" s="206">
        <v>49605</v>
      </c>
      <c r="P7" s="206">
        <v>0</v>
      </c>
      <c r="Q7" s="206">
        <v>0</v>
      </c>
      <c r="R7" s="206">
        <v>17433</v>
      </c>
      <c r="S7" s="206">
        <v>51953</v>
      </c>
      <c r="T7" s="206">
        <v>21334</v>
      </c>
      <c r="U7" s="100">
        <v>390274</v>
      </c>
      <c r="V7" s="229">
        <v>1</v>
      </c>
      <c r="W7" s="229">
        <v>1</v>
      </c>
    </row>
    <row r="8" spans="1:25" ht="18" customHeight="1" x14ac:dyDescent="0.15">
      <c r="A8" s="229">
        <v>1</v>
      </c>
      <c r="B8" s="229">
        <v>2</v>
      </c>
      <c r="C8" s="159" t="s">
        <v>104</v>
      </c>
      <c r="D8" s="406" t="s">
        <v>88</v>
      </c>
      <c r="E8" s="661" t="s">
        <v>2</v>
      </c>
      <c r="F8" s="661"/>
      <c r="G8" s="192" t="s">
        <v>584</v>
      </c>
      <c r="H8" s="206">
        <v>0</v>
      </c>
      <c r="I8" s="206">
        <v>0</v>
      </c>
      <c r="J8" s="206">
        <v>16334</v>
      </c>
      <c r="K8" s="206">
        <v>0</v>
      </c>
      <c r="L8" s="206">
        <v>13284</v>
      </c>
      <c r="M8" s="206">
        <v>0</v>
      </c>
      <c r="N8" s="274">
        <v>0</v>
      </c>
      <c r="O8" s="206">
        <v>15046</v>
      </c>
      <c r="P8" s="206">
        <v>0</v>
      </c>
      <c r="Q8" s="206">
        <v>0</v>
      </c>
      <c r="R8" s="206">
        <v>0</v>
      </c>
      <c r="S8" s="206">
        <v>0</v>
      </c>
      <c r="T8" s="206">
        <v>12316</v>
      </c>
      <c r="U8" s="100">
        <v>56980</v>
      </c>
      <c r="V8" s="229">
        <v>1</v>
      </c>
      <c r="W8" s="229">
        <v>2</v>
      </c>
    </row>
    <row r="9" spans="1:25" ht="18" customHeight="1" x14ac:dyDescent="0.15">
      <c r="A9" s="229">
        <v>1</v>
      </c>
      <c r="B9" s="229">
        <v>3</v>
      </c>
      <c r="C9" s="159" t="s">
        <v>912</v>
      </c>
      <c r="D9" s="145" t="s">
        <v>96</v>
      </c>
      <c r="E9" s="661" t="s">
        <v>585</v>
      </c>
      <c r="F9" s="661"/>
      <c r="G9" s="192" t="s">
        <v>584</v>
      </c>
      <c r="H9" s="206">
        <v>0</v>
      </c>
      <c r="I9" s="206">
        <v>0</v>
      </c>
      <c r="J9" s="206">
        <v>0</v>
      </c>
      <c r="K9" s="206">
        <v>0</v>
      </c>
      <c r="L9" s="206">
        <v>0</v>
      </c>
      <c r="M9" s="206">
        <v>0</v>
      </c>
      <c r="N9" s="274">
        <v>0</v>
      </c>
      <c r="O9" s="206">
        <v>158</v>
      </c>
      <c r="P9" s="206">
        <v>0</v>
      </c>
      <c r="Q9" s="206">
        <v>0</v>
      </c>
      <c r="R9" s="206">
        <v>0</v>
      </c>
      <c r="S9" s="206">
        <v>0</v>
      </c>
      <c r="T9" s="206">
        <v>0</v>
      </c>
      <c r="U9" s="100">
        <v>158</v>
      </c>
      <c r="V9" s="229">
        <v>1</v>
      </c>
      <c r="W9" s="229">
        <v>3</v>
      </c>
    </row>
    <row r="10" spans="1:25" ht="18" customHeight="1" x14ac:dyDescent="0.15">
      <c r="A10" s="229">
        <v>1</v>
      </c>
      <c r="B10" s="229">
        <v>4</v>
      </c>
      <c r="C10" s="159" t="s">
        <v>681</v>
      </c>
      <c r="D10" s="406" t="s">
        <v>100</v>
      </c>
      <c r="E10" s="661" t="s">
        <v>358</v>
      </c>
      <c r="F10" s="661"/>
      <c r="G10" s="192" t="s">
        <v>584</v>
      </c>
      <c r="H10" s="206">
        <v>0</v>
      </c>
      <c r="I10" s="206">
        <v>0</v>
      </c>
      <c r="J10" s="206">
        <v>0</v>
      </c>
      <c r="K10" s="206">
        <v>10596</v>
      </c>
      <c r="L10" s="206">
        <v>0</v>
      </c>
      <c r="M10" s="206">
        <v>0</v>
      </c>
      <c r="N10" s="274">
        <v>31160</v>
      </c>
      <c r="O10" s="206">
        <v>0</v>
      </c>
      <c r="P10" s="206">
        <v>0</v>
      </c>
      <c r="Q10" s="206">
        <v>0</v>
      </c>
      <c r="R10" s="206">
        <v>0</v>
      </c>
      <c r="S10" s="206">
        <v>0</v>
      </c>
      <c r="T10" s="206">
        <v>0</v>
      </c>
      <c r="U10" s="100">
        <v>41756</v>
      </c>
      <c r="V10" s="229">
        <v>1</v>
      </c>
      <c r="W10" s="229">
        <v>4</v>
      </c>
    </row>
    <row r="11" spans="1:25" ht="18" customHeight="1" x14ac:dyDescent="0.15">
      <c r="A11" s="229">
        <v>1</v>
      </c>
      <c r="B11" s="229">
        <v>5</v>
      </c>
      <c r="C11" s="162" t="s">
        <v>497</v>
      </c>
      <c r="D11" s="145" t="s">
        <v>109</v>
      </c>
      <c r="E11" s="661" t="s">
        <v>592</v>
      </c>
      <c r="F11" s="661"/>
      <c r="G11" s="192" t="s">
        <v>584</v>
      </c>
      <c r="H11" s="206">
        <v>0</v>
      </c>
      <c r="I11" s="206">
        <v>0</v>
      </c>
      <c r="J11" s="206">
        <v>0</v>
      </c>
      <c r="K11" s="206">
        <v>0</v>
      </c>
      <c r="L11" s="206">
        <v>0</v>
      </c>
      <c r="M11" s="206">
        <v>0</v>
      </c>
      <c r="N11" s="274">
        <v>0</v>
      </c>
      <c r="O11" s="206">
        <v>0</v>
      </c>
      <c r="P11" s="206">
        <v>0</v>
      </c>
      <c r="Q11" s="206">
        <v>0</v>
      </c>
      <c r="R11" s="206">
        <v>0</v>
      </c>
      <c r="S11" s="206">
        <v>0</v>
      </c>
      <c r="T11" s="206">
        <v>0</v>
      </c>
      <c r="U11" s="100">
        <v>0</v>
      </c>
      <c r="V11" s="229">
        <v>1</v>
      </c>
      <c r="W11" s="229">
        <v>5</v>
      </c>
    </row>
    <row r="12" spans="1:25" ht="18" customHeight="1" x14ac:dyDescent="0.15">
      <c r="A12" s="229">
        <v>1</v>
      </c>
      <c r="B12" s="229">
        <v>6</v>
      </c>
      <c r="C12" s="176" t="s">
        <v>523</v>
      </c>
      <c r="D12" s="407"/>
      <c r="E12" s="1002" t="s">
        <v>103</v>
      </c>
      <c r="F12" s="1002"/>
      <c r="G12" s="193"/>
      <c r="H12" s="206">
        <v>0</v>
      </c>
      <c r="I12" s="206">
        <v>61487</v>
      </c>
      <c r="J12" s="206">
        <v>51167</v>
      </c>
      <c r="K12" s="206">
        <v>105366</v>
      </c>
      <c r="L12" s="206">
        <v>30086</v>
      </c>
      <c r="M12" s="206">
        <v>42057</v>
      </c>
      <c r="N12" s="274">
        <v>31160</v>
      </c>
      <c r="O12" s="206">
        <v>64809</v>
      </c>
      <c r="P12" s="206">
        <v>0</v>
      </c>
      <c r="Q12" s="206">
        <v>0</v>
      </c>
      <c r="R12" s="206">
        <v>17433</v>
      </c>
      <c r="S12" s="206">
        <v>51953</v>
      </c>
      <c r="T12" s="206">
        <v>33650</v>
      </c>
      <c r="U12" s="100">
        <v>489168</v>
      </c>
      <c r="V12" s="229">
        <v>1</v>
      </c>
      <c r="W12" s="229">
        <v>6</v>
      </c>
    </row>
    <row r="13" spans="1:25" ht="18" customHeight="1" x14ac:dyDescent="0.15">
      <c r="A13" s="229">
        <v>1</v>
      </c>
      <c r="B13" s="229">
        <v>7</v>
      </c>
      <c r="C13" s="396" t="s">
        <v>122</v>
      </c>
      <c r="D13" s="145" t="s">
        <v>83</v>
      </c>
      <c r="E13" s="659" t="s">
        <v>586</v>
      </c>
      <c r="F13" s="659"/>
      <c r="G13" s="165" t="s">
        <v>67</v>
      </c>
      <c r="H13" s="206">
        <v>0</v>
      </c>
      <c r="I13" s="206">
        <v>82350</v>
      </c>
      <c r="J13" s="206">
        <v>36600</v>
      </c>
      <c r="K13" s="206">
        <v>137250</v>
      </c>
      <c r="L13" s="206">
        <v>22692</v>
      </c>
      <c r="M13" s="206">
        <v>53070</v>
      </c>
      <c r="N13" s="274">
        <v>0</v>
      </c>
      <c r="O13" s="206">
        <v>81984</v>
      </c>
      <c r="P13" s="206">
        <v>0</v>
      </c>
      <c r="Q13" s="206">
        <v>0</v>
      </c>
      <c r="R13" s="206">
        <v>21960</v>
      </c>
      <c r="S13" s="206">
        <v>62220</v>
      </c>
      <c r="T13" s="206">
        <v>41724</v>
      </c>
      <c r="U13" s="100">
        <v>539850</v>
      </c>
      <c r="V13" s="229">
        <v>1</v>
      </c>
      <c r="W13" s="229">
        <v>7</v>
      </c>
    </row>
    <row r="14" spans="1:25" ht="18" customHeight="1" x14ac:dyDescent="0.15">
      <c r="A14" s="229">
        <v>1</v>
      </c>
      <c r="B14" s="229">
        <v>8</v>
      </c>
      <c r="C14" s="162" t="s">
        <v>97</v>
      </c>
      <c r="D14" s="406" t="s">
        <v>88</v>
      </c>
      <c r="E14" s="661" t="s">
        <v>838</v>
      </c>
      <c r="F14" s="661"/>
      <c r="G14" s="419" t="s">
        <v>67</v>
      </c>
      <c r="H14" s="206">
        <v>0</v>
      </c>
      <c r="I14" s="206">
        <v>0</v>
      </c>
      <c r="J14" s="206">
        <v>18300</v>
      </c>
      <c r="K14" s="206">
        <v>0</v>
      </c>
      <c r="L14" s="206">
        <v>15372</v>
      </c>
      <c r="M14" s="206">
        <v>0</v>
      </c>
      <c r="N14" s="274">
        <v>0</v>
      </c>
      <c r="O14" s="206">
        <v>17568</v>
      </c>
      <c r="P14" s="206">
        <v>0</v>
      </c>
      <c r="Q14" s="206">
        <v>0</v>
      </c>
      <c r="R14" s="206">
        <v>0</v>
      </c>
      <c r="S14" s="206">
        <v>0</v>
      </c>
      <c r="T14" s="206">
        <v>19764</v>
      </c>
      <c r="U14" s="100">
        <v>71004</v>
      </c>
      <c r="V14" s="229">
        <v>1</v>
      </c>
      <c r="W14" s="229">
        <v>8</v>
      </c>
    </row>
    <row r="15" spans="1:25" ht="18" customHeight="1" x14ac:dyDescent="0.15">
      <c r="A15" s="229">
        <v>1</v>
      </c>
      <c r="B15" s="229">
        <v>9</v>
      </c>
      <c r="C15" s="162" t="s">
        <v>914</v>
      </c>
      <c r="D15" s="145" t="s">
        <v>96</v>
      </c>
      <c r="E15" s="661" t="s">
        <v>587</v>
      </c>
      <c r="F15" s="661"/>
      <c r="G15" s="419" t="s">
        <v>67</v>
      </c>
      <c r="H15" s="206">
        <v>0</v>
      </c>
      <c r="I15" s="206">
        <v>0</v>
      </c>
      <c r="J15" s="206">
        <v>0</v>
      </c>
      <c r="K15" s="206">
        <v>2196</v>
      </c>
      <c r="L15" s="206">
        <v>0</v>
      </c>
      <c r="M15" s="206">
        <v>0</v>
      </c>
      <c r="N15" s="274">
        <v>0</v>
      </c>
      <c r="O15" s="206">
        <v>1464</v>
      </c>
      <c r="P15" s="206">
        <v>0</v>
      </c>
      <c r="Q15" s="206">
        <v>0</v>
      </c>
      <c r="R15" s="206">
        <v>0</v>
      </c>
      <c r="S15" s="206">
        <v>0</v>
      </c>
      <c r="T15" s="206">
        <v>0</v>
      </c>
      <c r="U15" s="100">
        <v>3660</v>
      </c>
      <c r="V15" s="229">
        <v>1</v>
      </c>
      <c r="W15" s="229">
        <v>9</v>
      </c>
    </row>
    <row r="16" spans="1:25" ht="18" customHeight="1" x14ac:dyDescent="0.15">
      <c r="A16" s="229">
        <v>1</v>
      </c>
      <c r="B16" s="229">
        <v>10</v>
      </c>
      <c r="C16" s="162" t="s">
        <v>6</v>
      </c>
      <c r="D16" s="406" t="s">
        <v>100</v>
      </c>
      <c r="E16" s="661" t="s">
        <v>198</v>
      </c>
      <c r="F16" s="661"/>
      <c r="G16" s="419" t="s">
        <v>67</v>
      </c>
      <c r="H16" s="206">
        <v>0</v>
      </c>
      <c r="I16" s="206">
        <v>0</v>
      </c>
      <c r="J16" s="206">
        <v>0</v>
      </c>
      <c r="K16" s="206">
        <v>21960</v>
      </c>
      <c r="L16" s="206">
        <v>0</v>
      </c>
      <c r="M16" s="206">
        <v>0</v>
      </c>
      <c r="N16" s="274">
        <v>43920</v>
      </c>
      <c r="O16" s="206">
        <v>14640</v>
      </c>
      <c r="P16" s="206">
        <v>0</v>
      </c>
      <c r="Q16" s="206">
        <v>0</v>
      </c>
      <c r="R16" s="206">
        <v>0</v>
      </c>
      <c r="S16" s="206">
        <v>13176</v>
      </c>
      <c r="T16" s="206">
        <v>0</v>
      </c>
      <c r="U16" s="100">
        <v>93696</v>
      </c>
      <c r="V16" s="229">
        <v>1</v>
      </c>
      <c r="W16" s="229">
        <v>10</v>
      </c>
    </row>
    <row r="17" spans="1:23" ht="18" customHeight="1" x14ac:dyDescent="0.15">
      <c r="A17" s="229">
        <v>1</v>
      </c>
      <c r="B17" s="229">
        <v>11</v>
      </c>
      <c r="C17" s="162" t="s">
        <v>32</v>
      </c>
      <c r="D17" s="145" t="s">
        <v>109</v>
      </c>
      <c r="E17" s="661" t="s">
        <v>812</v>
      </c>
      <c r="F17" s="661"/>
      <c r="G17" s="419" t="s">
        <v>67</v>
      </c>
      <c r="H17" s="206">
        <v>0</v>
      </c>
      <c r="I17" s="206">
        <v>1464</v>
      </c>
      <c r="J17" s="206">
        <v>0</v>
      </c>
      <c r="K17" s="206">
        <v>732</v>
      </c>
      <c r="L17" s="206">
        <v>0</v>
      </c>
      <c r="M17" s="206">
        <v>0</v>
      </c>
      <c r="N17" s="274">
        <v>0</v>
      </c>
      <c r="O17" s="206">
        <v>1464</v>
      </c>
      <c r="P17" s="206">
        <v>0</v>
      </c>
      <c r="Q17" s="206">
        <v>0</v>
      </c>
      <c r="R17" s="206">
        <v>0</v>
      </c>
      <c r="S17" s="206">
        <v>0</v>
      </c>
      <c r="T17" s="206">
        <v>0</v>
      </c>
      <c r="U17" s="100">
        <v>3660</v>
      </c>
      <c r="V17" s="229">
        <v>1</v>
      </c>
      <c r="W17" s="229">
        <v>11</v>
      </c>
    </row>
    <row r="18" spans="1:23" ht="18" customHeight="1" x14ac:dyDescent="0.15">
      <c r="A18" s="229">
        <v>1</v>
      </c>
      <c r="B18" s="229">
        <v>12</v>
      </c>
      <c r="C18" s="163" t="s">
        <v>913</v>
      </c>
      <c r="D18" s="408"/>
      <c r="E18" s="1002" t="s">
        <v>103</v>
      </c>
      <c r="F18" s="1002"/>
      <c r="G18" s="419"/>
      <c r="H18" s="206">
        <v>0</v>
      </c>
      <c r="I18" s="206">
        <v>83814</v>
      </c>
      <c r="J18" s="206">
        <v>54900</v>
      </c>
      <c r="K18" s="206">
        <v>162138</v>
      </c>
      <c r="L18" s="206">
        <v>38064</v>
      </c>
      <c r="M18" s="206">
        <v>53070</v>
      </c>
      <c r="N18" s="274">
        <v>43920</v>
      </c>
      <c r="O18" s="206">
        <v>117120</v>
      </c>
      <c r="P18" s="206">
        <v>0</v>
      </c>
      <c r="Q18" s="206">
        <v>0</v>
      </c>
      <c r="R18" s="206">
        <v>21960</v>
      </c>
      <c r="S18" s="206">
        <v>75396</v>
      </c>
      <c r="T18" s="206">
        <v>61488</v>
      </c>
      <c r="U18" s="100">
        <v>711870</v>
      </c>
      <c r="V18" s="229">
        <v>1</v>
      </c>
      <c r="W18" s="229">
        <v>12</v>
      </c>
    </row>
    <row r="19" spans="1:23" ht="18" customHeight="1" x14ac:dyDescent="0.15">
      <c r="A19" s="229">
        <v>1</v>
      </c>
      <c r="B19" s="229">
        <v>13</v>
      </c>
      <c r="C19" s="396" t="s">
        <v>218</v>
      </c>
      <c r="D19" s="145" t="s">
        <v>83</v>
      </c>
      <c r="E19" s="659" t="s">
        <v>591</v>
      </c>
      <c r="F19" s="659"/>
      <c r="G19" s="191" t="s">
        <v>584</v>
      </c>
      <c r="H19" s="206">
        <v>0</v>
      </c>
      <c r="I19" s="206">
        <v>12084</v>
      </c>
      <c r="J19" s="206">
        <v>6115</v>
      </c>
      <c r="K19" s="206">
        <v>25178</v>
      </c>
      <c r="L19" s="206">
        <v>2605</v>
      </c>
      <c r="M19" s="206">
        <v>6427</v>
      </c>
      <c r="N19" s="274">
        <v>1595</v>
      </c>
      <c r="O19" s="206">
        <v>0</v>
      </c>
      <c r="P19" s="206">
        <v>0</v>
      </c>
      <c r="Q19" s="206">
        <v>0</v>
      </c>
      <c r="R19" s="206">
        <v>2106</v>
      </c>
      <c r="S19" s="206">
        <v>8892</v>
      </c>
      <c r="T19" s="206">
        <v>3294</v>
      </c>
      <c r="U19" s="100">
        <v>68296</v>
      </c>
      <c r="V19" s="229">
        <v>1</v>
      </c>
      <c r="W19" s="229">
        <v>13</v>
      </c>
    </row>
    <row r="20" spans="1:23" ht="18" customHeight="1" x14ac:dyDescent="0.15">
      <c r="A20" s="229">
        <v>1</v>
      </c>
      <c r="B20" s="229">
        <v>14</v>
      </c>
      <c r="C20" s="162" t="s">
        <v>283</v>
      </c>
      <c r="D20" s="406" t="s">
        <v>88</v>
      </c>
      <c r="E20" s="661" t="s">
        <v>183</v>
      </c>
      <c r="F20" s="661"/>
      <c r="G20" s="192" t="s">
        <v>584</v>
      </c>
      <c r="H20" s="206">
        <v>0</v>
      </c>
      <c r="I20" s="206">
        <v>93010</v>
      </c>
      <c r="J20" s="206">
        <v>33373</v>
      </c>
      <c r="K20" s="206">
        <v>136720</v>
      </c>
      <c r="L20" s="206">
        <v>29765</v>
      </c>
      <c r="M20" s="206">
        <v>42594</v>
      </c>
      <c r="N20" s="274">
        <v>22600</v>
      </c>
      <c r="O20" s="206">
        <v>0</v>
      </c>
      <c r="P20" s="206">
        <v>0</v>
      </c>
      <c r="Q20" s="206">
        <v>0</v>
      </c>
      <c r="R20" s="206">
        <v>13878</v>
      </c>
      <c r="S20" s="206">
        <v>56364</v>
      </c>
      <c r="T20" s="206">
        <v>38064</v>
      </c>
      <c r="U20" s="100">
        <v>466368</v>
      </c>
      <c r="V20" s="229">
        <v>1</v>
      </c>
      <c r="W20" s="229">
        <v>14</v>
      </c>
    </row>
    <row r="21" spans="1:23" ht="18" customHeight="1" x14ac:dyDescent="0.15">
      <c r="A21" s="229">
        <v>1</v>
      </c>
      <c r="B21" s="229">
        <v>15</v>
      </c>
      <c r="C21" s="162" t="s">
        <v>57</v>
      </c>
      <c r="D21" s="406" t="s">
        <v>96</v>
      </c>
      <c r="E21" s="661" t="s">
        <v>441</v>
      </c>
      <c r="F21" s="661"/>
      <c r="G21" s="192" t="s">
        <v>584</v>
      </c>
      <c r="H21" s="312">
        <v>0</v>
      </c>
      <c r="I21" s="312">
        <v>13.5</v>
      </c>
      <c r="J21" s="312">
        <v>6</v>
      </c>
      <c r="K21" s="312">
        <v>23.8</v>
      </c>
      <c r="L21" s="312">
        <v>6</v>
      </c>
      <c r="M21" s="312">
        <v>6</v>
      </c>
      <c r="N21" s="314">
        <v>1</v>
      </c>
      <c r="O21" s="312">
        <v>0</v>
      </c>
      <c r="P21" s="312">
        <v>0</v>
      </c>
      <c r="Q21" s="312">
        <v>0</v>
      </c>
      <c r="R21" s="312">
        <v>3</v>
      </c>
      <c r="S21" s="312">
        <v>11</v>
      </c>
      <c r="T21" s="312">
        <v>3</v>
      </c>
      <c r="U21" s="141">
        <v>73.3</v>
      </c>
      <c r="V21" s="229">
        <v>1</v>
      </c>
      <c r="W21" s="229">
        <v>15</v>
      </c>
    </row>
    <row r="22" spans="1:23" ht="18" customHeight="1" x14ac:dyDescent="0.15">
      <c r="A22" s="229">
        <v>1</v>
      </c>
      <c r="B22" s="229">
        <v>16</v>
      </c>
      <c r="C22" s="163" t="s">
        <v>55</v>
      </c>
      <c r="D22" s="407" t="s">
        <v>100</v>
      </c>
      <c r="E22" s="713" t="s">
        <v>593</v>
      </c>
      <c r="F22" s="713"/>
      <c r="G22" s="193" t="s">
        <v>584</v>
      </c>
      <c r="H22" s="312">
        <v>0</v>
      </c>
      <c r="I22" s="312">
        <v>10.8</v>
      </c>
      <c r="J22" s="312">
        <v>6</v>
      </c>
      <c r="K22" s="312">
        <v>13</v>
      </c>
      <c r="L22" s="312">
        <v>4</v>
      </c>
      <c r="M22" s="312">
        <v>5</v>
      </c>
      <c r="N22" s="314">
        <v>0</v>
      </c>
      <c r="O22" s="312">
        <v>0</v>
      </c>
      <c r="P22" s="312">
        <v>0</v>
      </c>
      <c r="Q22" s="312">
        <v>0</v>
      </c>
      <c r="R22" s="312">
        <v>3</v>
      </c>
      <c r="S22" s="312">
        <v>10</v>
      </c>
      <c r="T22" s="312">
        <v>4</v>
      </c>
      <c r="U22" s="141">
        <v>55.8</v>
      </c>
      <c r="V22" s="229">
        <v>1</v>
      </c>
      <c r="W22" s="229">
        <v>16</v>
      </c>
    </row>
    <row r="23" spans="1:23" ht="18" customHeight="1" x14ac:dyDescent="0.15">
      <c r="A23" s="229">
        <v>1</v>
      </c>
      <c r="B23" s="229">
        <v>18</v>
      </c>
      <c r="C23" s="397" t="s">
        <v>231</v>
      </c>
      <c r="D23" s="409" t="s">
        <v>83</v>
      </c>
      <c r="E23" s="145" t="s">
        <v>163</v>
      </c>
      <c r="F23" s="164" t="s">
        <v>596</v>
      </c>
      <c r="G23" s="191"/>
      <c r="H23" s="206">
        <v>0</v>
      </c>
      <c r="I23" s="206">
        <v>19203</v>
      </c>
      <c r="J23" s="206">
        <v>52409</v>
      </c>
      <c r="K23" s="206">
        <v>37737</v>
      </c>
      <c r="L23" s="206">
        <v>11412</v>
      </c>
      <c r="M23" s="206">
        <v>38890</v>
      </c>
      <c r="N23" s="274">
        <v>21310</v>
      </c>
      <c r="O23" s="206">
        <v>0</v>
      </c>
      <c r="P23" s="206">
        <v>0</v>
      </c>
      <c r="Q23" s="206">
        <v>0</v>
      </c>
      <c r="R23" s="206">
        <v>16417</v>
      </c>
      <c r="S23" s="206">
        <v>35839</v>
      </c>
      <c r="T23" s="206">
        <v>28630</v>
      </c>
      <c r="U23" s="100">
        <v>261847</v>
      </c>
      <c r="V23" s="229">
        <v>1</v>
      </c>
      <c r="W23" s="229">
        <v>18</v>
      </c>
    </row>
    <row r="24" spans="1:23" ht="18" customHeight="1" x14ac:dyDescent="0.15">
      <c r="A24" s="229">
        <v>1</v>
      </c>
      <c r="B24" s="229">
        <v>19</v>
      </c>
      <c r="C24" s="162"/>
      <c r="D24" s="168"/>
      <c r="E24" s="406" t="s">
        <v>166</v>
      </c>
      <c r="F24" s="188" t="s">
        <v>598</v>
      </c>
      <c r="G24" s="192"/>
      <c r="H24" s="206">
        <v>0</v>
      </c>
      <c r="I24" s="206">
        <v>41286</v>
      </c>
      <c r="J24" s="206">
        <v>69353</v>
      </c>
      <c r="K24" s="206">
        <v>94328</v>
      </c>
      <c r="L24" s="206">
        <v>28043</v>
      </c>
      <c r="M24" s="206">
        <v>129412</v>
      </c>
      <c r="N24" s="274">
        <v>1031</v>
      </c>
      <c r="O24" s="206">
        <v>0</v>
      </c>
      <c r="P24" s="206">
        <v>0</v>
      </c>
      <c r="Q24" s="206">
        <v>0</v>
      </c>
      <c r="R24" s="206">
        <v>13772</v>
      </c>
      <c r="S24" s="206">
        <v>86769</v>
      </c>
      <c r="T24" s="206">
        <v>54716</v>
      </c>
      <c r="U24" s="100">
        <v>518710</v>
      </c>
      <c r="V24" s="229">
        <v>1</v>
      </c>
      <c r="W24" s="229">
        <v>19</v>
      </c>
    </row>
    <row r="25" spans="1:23" ht="18" customHeight="1" x14ac:dyDescent="0.15">
      <c r="A25" s="229">
        <v>1</v>
      </c>
      <c r="B25" s="229">
        <v>20</v>
      </c>
      <c r="C25" s="162"/>
      <c r="D25" s="165" t="s">
        <v>333</v>
      </c>
      <c r="E25" s="406" t="s">
        <v>50</v>
      </c>
      <c r="F25" s="188" t="s">
        <v>600</v>
      </c>
      <c r="G25" s="192"/>
      <c r="H25" s="206">
        <v>0</v>
      </c>
      <c r="I25" s="206">
        <v>667758</v>
      </c>
      <c r="J25" s="206">
        <v>181417</v>
      </c>
      <c r="K25" s="206">
        <v>1065998</v>
      </c>
      <c r="L25" s="206">
        <v>52994</v>
      </c>
      <c r="M25" s="206">
        <v>184794</v>
      </c>
      <c r="N25" s="274">
        <v>38</v>
      </c>
      <c r="O25" s="206">
        <v>0</v>
      </c>
      <c r="P25" s="206">
        <v>0</v>
      </c>
      <c r="Q25" s="206">
        <v>0</v>
      </c>
      <c r="R25" s="206">
        <v>23573</v>
      </c>
      <c r="S25" s="206">
        <v>304962</v>
      </c>
      <c r="T25" s="206">
        <v>185452</v>
      </c>
      <c r="U25" s="100">
        <v>2666986</v>
      </c>
      <c r="V25" s="229">
        <v>1</v>
      </c>
      <c r="W25" s="229">
        <v>20</v>
      </c>
    </row>
    <row r="26" spans="1:23" ht="18" customHeight="1" x14ac:dyDescent="0.15">
      <c r="A26" s="229">
        <v>1</v>
      </c>
      <c r="B26" s="229">
        <v>21</v>
      </c>
      <c r="C26" s="162" t="s">
        <v>602</v>
      </c>
      <c r="D26" s="165"/>
      <c r="E26" s="406" t="s">
        <v>509</v>
      </c>
      <c r="F26" s="188" t="s">
        <v>438</v>
      </c>
      <c r="G26" s="192"/>
      <c r="H26" s="206">
        <v>0</v>
      </c>
      <c r="I26" s="206">
        <v>21646</v>
      </c>
      <c r="J26" s="206">
        <v>43303</v>
      </c>
      <c r="K26" s="206">
        <v>57976</v>
      </c>
      <c r="L26" s="206">
        <v>30099</v>
      </c>
      <c r="M26" s="206">
        <v>67691</v>
      </c>
      <c r="N26" s="274">
        <v>4149</v>
      </c>
      <c r="O26" s="206">
        <v>0</v>
      </c>
      <c r="P26" s="206">
        <v>0</v>
      </c>
      <c r="Q26" s="206">
        <v>0</v>
      </c>
      <c r="R26" s="206">
        <v>8741</v>
      </c>
      <c r="S26" s="206">
        <v>74307</v>
      </c>
      <c r="T26" s="206">
        <v>45085</v>
      </c>
      <c r="U26" s="100">
        <v>352997</v>
      </c>
      <c r="V26" s="229">
        <v>1</v>
      </c>
      <c r="W26" s="229">
        <v>21</v>
      </c>
    </row>
    <row r="27" spans="1:23" ht="18" customHeight="1" x14ac:dyDescent="0.15">
      <c r="A27" s="229">
        <v>1</v>
      </c>
      <c r="B27" s="229">
        <v>22</v>
      </c>
      <c r="C27" s="162"/>
      <c r="D27" s="165"/>
      <c r="E27" s="406" t="s">
        <v>37</v>
      </c>
      <c r="F27" s="188" t="s">
        <v>603</v>
      </c>
      <c r="G27" s="192"/>
      <c r="H27" s="206">
        <v>0</v>
      </c>
      <c r="I27" s="206">
        <v>4596</v>
      </c>
      <c r="J27" s="206">
        <v>31463</v>
      </c>
      <c r="K27" s="206">
        <v>36171</v>
      </c>
      <c r="L27" s="206">
        <v>17587</v>
      </c>
      <c r="M27" s="206">
        <v>37135</v>
      </c>
      <c r="N27" s="274">
        <v>59</v>
      </c>
      <c r="O27" s="206">
        <v>0</v>
      </c>
      <c r="P27" s="206">
        <v>0</v>
      </c>
      <c r="Q27" s="206">
        <v>0</v>
      </c>
      <c r="R27" s="206">
        <v>4174</v>
      </c>
      <c r="S27" s="206">
        <v>55704</v>
      </c>
      <c r="T27" s="206">
        <v>28625</v>
      </c>
      <c r="U27" s="100">
        <v>215514</v>
      </c>
      <c r="V27" s="229">
        <v>1</v>
      </c>
      <c r="W27" s="229">
        <v>22</v>
      </c>
    </row>
    <row r="28" spans="1:23" ht="18" customHeight="1" x14ac:dyDescent="0.15">
      <c r="A28" s="229">
        <v>1</v>
      </c>
      <c r="B28" s="229">
        <v>23</v>
      </c>
      <c r="C28" s="162" t="s">
        <v>327</v>
      </c>
      <c r="D28" s="165" t="s">
        <v>605</v>
      </c>
      <c r="E28" s="406" t="s">
        <v>31</v>
      </c>
      <c r="F28" s="188" t="s">
        <v>418</v>
      </c>
      <c r="G28" s="192"/>
      <c r="H28" s="206">
        <v>0</v>
      </c>
      <c r="I28" s="206">
        <v>2061758</v>
      </c>
      <c r="J28" s="206">
        <v>803046</v>
      </c>
      <c r="K28" s="206">
        <v>3476962</v>
      </c>
      <c r="L28" s="206">
        <v>548320</v>
      </c>
      <c r="M28" s="206">
        <v>750338</v>
      </c>
      <c r="N28" s="274">
        <v>349557</v>
      </c>
      <c r="O28" s="206">
        <v>0</v>
      </c>
      <c r="P28" s="206">
        <v>0</v>
      </c>
      <c r="Q28" s="206">
        <v>0</v>
      </c>
      <c r="R28" s="206">
        <v>297783</v>
      </c>
      <c r="S28" s="206">
        <v>659694</v>
      </c>
      <c r="T28" s="206">
        <v>879525</v>
      </c>
      <c r="U28" s="100">
        <v>9826983</v>
      </c>
      <c r="V28" s="229">
        <v>1</v>
      </c>
      <c r="W28" s="229">
        <v>23</v>
      </c>
    </row>
    <row r="29" spans="1:23" ht="18" customHeight="1" x14ac:dyDescent="0.15">
      <c r="A29" s="229">
        <v>1</v>
      </c>
      <c r="B29" s="229">
        <v>24</v>
      </c>
      <c r="C29" s="162"/>
      <c r="D29" s="168"/>
      <c r="E29" s="406" t="s">
        <v>606</v>
      </c>
      <c r="F29" s="188" t="s">
        <v>759</v>
      </c>
      <c r="G29" s="192"/>
      <c r="H29" s="206">
        <v>0</v>
      </c>
      <c r="I29" s="206">
        <v>86903</v>
      </c>
      <c r="J29" s="206">
        <v>79774</v>
      </c>
      <c r="K29" s="206">
        <v>173996</v>
      </c>
      <c r="L29" s="206">
        <v>44799</v>
      </c>
      <c r="M29" s="206">
        <v>57060</v>
      </c>
      <c r="N29" s="274">
        <v>59987</v>
      </c>
      <c r="O29" s="206">
        <v>0</v>
      </c>
      <c r="P29" s="206">
        <v>0</v>
      </c>
      <c r="Q29" s="206">
        <v>0</v>
      </c>
      <c r="R29" s="206">
        <v>27653</v>
      </c>
      <c r="S29" s="206">
        <v>78585</v>
      </c>
      <c r="T29" s="206">
        <v>59046</v>
      </c>
      <c r="U29" s="100">
        <v>667803</v>
      </c>
      <c r="V29" s="229">
        <v>1</v>
      </c>
      <c r="W29" s="229">
        <v>24</v>
      </c>
    </row>
    <row r="30" spans="1:23" ht="18" customHeight="1" x14ac:dyDescent="0.15">
      <c r="A30" s="229">
        <v>1</v>
      </c>
      <c r="B30" s="229">
        <v>25</v>
      </c>
      <c r="C30" s="162" t="s">
        <v>356</v>
      </c>
      <c r="D30" s="168"/>
      <c r="E30" s="407" t="s">
        <v>608</v>
      </c>
      <c r="F30" s="179" t="s">
        <v>610</v>
      </c>
      <c r="G30" s="193"/>
      <c r="H30" s="206">
        <v>0</v>
      </c>
      <c r="I30" s="206">
        <v>115940</v>
      </c>
      <c r="J30" s="206">
        <v>233688</v>
      </c>
      <c r="K30" s="206">
        <v>158617</v>
      </c>
      <c r="L30" s="206">
        <v>10249</v>
      </c>
      <c r="M30" s="206">
        <v>42516</v>
      </c>
      <c r="N30" s="274">
        <v>10569</v>
      </c>
      <c r="O30" s="206">
        <v>0</v>
      </c>
      <c r="P30" s="206">
        <v>0</v>
      </c>
      <c r="Q30" s="206">
        <v>0</v>
      </c>
      <c r="R30" s="206">
        <v>5792</v>
      </c>
      <c r="S30" s="206">
        <v>607450</v>
      </c>
      <c r="T30" s="206">
        <v>48642</v>
      </c>
      <c r="U30" s="100">
        <v>1233463</v>
      </c>
      <c r="V30" s="229">
        <v>1</v>
      </c>
      <c r="W30" s="229">
        <v>25</v>
      </c>
    </row>
    <row r="31" spans="1:23" ht="18" customHeight="1" x14ac:dyDescent="0.15">
      <c r="A31" s="229"/>
      <c r="B31" s="392"/>
      <c r="C31" s="162"/>
      <c r="D31" s="410"/>
      <c r="E31" s="1004" t="s">
        <v>103</v>
      </c>
      <c r="F31" s="991"/>
      <c r="G31" s="200"/>
      <c r="H31" s="100">
        <v>0</v>
      </c>
      <c r="I31" s="100">
        <v>3019090</v>
      </c>
      <c r="J31" s="100">
        <v>1494453</v>
      </c>
      <c r="K31" s="100">
        <v>5101785</v>
      </c>
      <c r="L31" s="100">
        <v>743503</v>
      </c>
      <c r="M31" s="100">
        <v>1307836</v>
      </c>
      <c r="N31" s="234">
        <v>446700</v>
      </c>
      <c r="O31" s="100">
        <v>0</v>
      </c>
      <c r="P31" s="100">
        <v>0</v>
      </c>
      <c r="Q31" s="100">
        <v>0</v>
      </c>
      <c r="R31" s="100">
        <v>397905</v>
      </c>
      <c r="S31" s="100">
        <v>1903310</v>
      </c>
      <c r="T31" s="100">
        <v>1329721</v>
      </c>
      <c r="U31" s="100">
        <v>15744303</v>
      </c>
      <c r="V31" s="229">
        <v>0</v>
      </c>
      <c r="W31" s="229">
        <v>0</v>
      </c>
    </row>
    <row r="32" spans="1:23" ht="18" customHeight="1" x14ac:dyDescent="0.15">
      <c r="A32" s="229">
        <v>1</v>
      </c>
      <c r="B32" s="229">
        <v>26</v>
      </c>
      <c r="C32" s="162" t="s">
        <v>333</v>
      </c>
      <c r="D32" s="168" t="s">
        <v>88</v>
      </c>
      <c r="E32" s="145" t="s">
        <v>611</v>
      </c>
      <c r="F32" s="164" t="s">
        <v>273</v>
      </c>
      <c r="G32" s="191"/>
      <c r="H32" s="206">
        <v>0</v>
      </c>
      <c r="I32" s="206">
        <v>47403</v>
      </c>
      <c r="J32" s="206">
        <v>12844</v>
      </c>
      <c r="K32" s="206">
        <v>53504</v>
      </c>
      <c r="L32" s="206">
        <v>4567</v>
      </c>
      <c r="M32" s="206">
        <v>27683</v>
      </c>
      <c r="N32" s="274">
        <v>986</v>
      </c>
      <c r="O32" s="206">
        <v>0</v>
      </c>
      <c r="P32" s="206">
        <v>0</v>
      </c>
      <c r="Q32" s="206">
        <v>0</v>
      </c>
      <c r="R32" s="206">
        <v>5849</v>
      </c>
      <c r="S32" s="206">
        <v>27965</v>
      </c>
      <c r="T32" s="206">
        <v>14544</v>
      </c>
      <c r="U32" s="100">
        <v>195345</v>
      </c>
      <c r="V32" s="229">
        <v>1</v>
      </c>
      <c r="W32" s="229">
        <v>26</v>
      </c>
    </row>
    <row r="33" spans="1:23" ht="18" customHeight="1" x14ac:dyDescent="0.15">
      <c r="A33" s="229">
        <v>1</v>
      </c>
      <c r="B33" s="229">
        <v>27</v>
      </c>
      <c r="C33" s="162"/>
      <c r="D33" s="168"/>
      <c r="E33" s="406" t="s">
        <v>174</v>
      </c>
      <c r="F33" s="188" t="s">
        <v>613</v>
      </c>
      <c r="G33" s="192"/>
      <c r="H33" s="206">
        <v>0</v>
      </c>
      <c r="I33" s="206">
        <v>88987</v>
      </c>
      <c r="J33" s="206">
        <v>58928</v>
      </c>
      <c r="K33" s="206">
        <v>153214</v>
      </c>
      <c r="L33" s="206">
        <v>32506</v>
      </c>
      <c r="M33" s="206">
        <v>90400</v>
      </c>
      <c r="N33" s="274">
        <v>9740</v>
      </c>
      <c r="O33" s="206">
        <v>0</v>
      </c>
      <c r="P33" s="206">
        <v>0</v>
      </c>
      <c r="Q33" s="206">
        <v>0</v>
      </c>
      <c r="R33" s="206">
        <v>30372</v>
      </c>
      <c r="S33" s="206">
        <v>93272</v>
      </c>
      <c r="T33" s="206">
        <v>52420</v>
      </c>
      <c r="U33" s="100">
        <v>609839</v>
      </c>
      <c r="V33" s="229">
        <v>1</v>
      </c>
      <c r="W33" s="229">
        <v>27</v>
      </c>
    </row>
    <row r="34" spans="1:23" ht="18" customHeight="1" x14ac:dyDescent="0.15">
      <c r="A34" s="229">
        <v>1</v>
      </c>
      <c r="B34" s="229">
        <v>28</v>
      </c>
      <c r="C34" s="398" t="s">
        <v>776</v>
      </c>
      <c r="D34" s="165" t="s">
        <v>617</v>
      </c>
      <c r="E34" s="406" t="s">
        <v>335</v>
      </c>
      <c r="F34" s="188" t="s">
        <v>596</v>
      </c>
      <c r="G34" s="192"/>
      <c r="H34" s="206">
        <v>0</v>
      </c>
      <c r="I34" s="206">
        <v>180652</v>
      </c>
      <c r="J34" s="206">
        <v>3282</v>
      </c>
      <c r="K34" s="206">
        <v>295594</v>
      </c>
      <c r="L34" s="206">
        <v>237</v>
      </c>
      <c r="M34" s="206">
        <v>28976</v>
      </c>
      <c r="N34" s="274">
        <v>16</v>
      </c>
      <c r="O34" s="206">
        <v>0</v>
      </c>
      <c r="P34" s="206">
        <v>0</v>
      </c>
      <c r="Q34" s="206">
        <v>0</v>
      </c>
      <c r="R34" s="206">
        <v>326</v>
      </c>
      <c r="S34" s="206">
        <v>65281</v>
      </c>
      <c r="T34" s="206">
        <v>50540</v>
      </c>
      <c r="U34" s="100">
        <v>624904</v>
      </c>
      <c r="V34" s="229">
        <v>1</v>
      </c>
      <c r="W34" s="229">
        <v>28</v>
      </c>
    </row>
    <row r="35" spans="1:23" ht="18" customHeight="1" x14ac:dyDescent="0.15">
      <c r="A35" s="229">
        <v>1</v>
      </c>
      <c r="B35" s="229">
        <v>29</v>
      </c>
      <c r="C35" s="162" t="s">
        <v>615</v>
      </c>
      <c r="D35" s="165"/>
      <c r="E35" s="406" t="s">
        <v>62</v>
      </c>
      <c r="F35" s="188" t="s">
        <v>598</v>
      </c>
      <c r="G35" s="192"/>
      <c r="H35" s="206">
        <v>0</v>
      </c>
      <c r="I35" s="206">
        <v>156365</v>
      </c>
      <c r="J35" s="206">
        <v>53751</v>
      </c>
      <c r="K35" s="206">
        <v>1085898</v>
      </c>
      <c r="L35" s="206">
        <v>9691</v>
      </c>
      <c r="M35" s="206">
        <v>153112</v>
      </c>
      <c r="N35" s="274">
        <v>1505</v>
      </c>
      <c r="O35" s="206">
        <v>0</v>
      </c>
      <c r="P35" s="206">
        <v>0</v>
      </c>
      <c r="Q35" s="206">
        <v>0</v>
      </c>
      <c r="R35" s="206">
        <v>19697</v>
      </c>
      <c r="S35" s="206">
        <v>86668</v>
      </c>
      <c r="T35" s="206">
        <v>83689</v>
      </c>
      <c r="U35" s="100">
        <v>1650376</v>
      </c>
      <c r="V35" s="229">
        <v>1</v>
      </c>
      <c r="W35" s="229">
        <v>29</v>
      </c>
    </row>
    <row r="36" spans="1:23" ht="18" customHeight="1" x14ac:dyDescent="0.15">
      <c r="A36" s="229">
        <v>1</v>
      </c>
      <c r="B36" s="229">
        <v>30</v>
      </c>
      <c r="C36" s="162" t="s">
        <v>419</v>
      </c>
      <c r="D36" s="165"/>
      <c r="E36" s="406" t="s">
        <v>260</v>
      </c>
      <c r="F36" s="188" t="s">
        <v>600</v>
      </c>
      <c r="G36" s="192"/>
      <c r="H36" s="206">
        <v>0</v>
      </c>
      <c r="I36" s="206">
        <v>228353</v>
      </c>
      <c r="J36" s="206">
        <v>14457</v>
      </c>
      <c r="K36" s="206">
        <v>423202</v>
      </c>
      <c r="L36" s="206">
        <v>6659</v>
      </c>
      <c r="M36" s="206">
        <v>21321</v>
      </c>
      <c r="N36" s="274">
        <v>0</v>
      </c>
      <c r="O36" s="206">
        <v>0</v>
      </c>
      <c r="P36" s="206">
        <v>0</v>
      </c>
      <c r="Q36" s="206">
        <v>0</v>
      </c>
      <c r="R36" s="206">
        <v>6041</v>
      </c>
      <c r="S36" s="206">
        <v>243524</v>
      </c>
      <c r="T36" s="206">
        <v>15594</v>
      </c>
      <c r="U36" s="100">
        <v>959151</v>
      </c>
      <c r="V36" s="229">
        <v>1</v>
      </c>
      <c r="W36" s="229">
        <v>30</v>
      </c>
    </row>
    <row r="37" spans="1:23" ht="18" customHeight="1" x14ac:dyDescent="0.15">
      <c r="A37" s="229">
        <v>1</v>
      </c>
      <c r="B37" s="229">
        <v>31</v>
      </c>
      <c r="C37" s="398" t="s">
        <v>778</v>
      </c>
      <c r="D37" s="165" t="s">
        <v>620</v>
      </c>
      <c r="E37" s="406" t="s">
        <v>42</v>
      </c>
      <c r="F37" s="188" t="s">
        <v>438</v>
      </c>
      <c r="G37" s="192"/>
      <c r="H37" s="206">
        <v>0</v>
      </c>
      <c r="I37" s="206">
        <v>410675</v>
      </c>
      <c r="J37" s="206">
        <v>136649</v>
      </c>
      <c r="K37" s="206">
        <v>687589</v>
      </c>
      <c r="L37" s="206">
        <v>112300</v>
      </c>
      <c r="M37" s="206">
        <v>227661</v>
      </c>
      <c r="N37" s="274">
        <v>5954</v>
      </c>
      <c r="O37" s="206">
        <v>0</v>
      </c>
      <c r="P37" s="206">
        <v>0</v>
      </c>
      <c r="Q37" s="206">
        <v>0</v>
      </c>
      <c r="R37" s="206">
        <v>59093</v>
      </c>
      <c r="S37" s="206">
        <v>246969</v>
      </c>
      <c r="T37" s="206">
        <v>111987</v>
      </c>
      <c r="U37" s="100">
        <v>1998877</v>
      </c>
      <c r="V37" s="229">
        <v>1</v>
      </c>
      <c r="W37" s="229">
        <v>31</v>
      </c>
    </row>
    <row r="38" spans="1:23" ht="18" customHeight="1" x14ac:dyDescent="0.15">
      <c r="A38" s="229">
        <v>1</v>
      </c>
      <c r="B38" s="229">
        <v>32</v>
      </c>
      <c r="C38" s="399"/>
      <c r="D38" s="168"/>
      <c r="E38" s="406" t="s">
        <v>621</v>
      </c>
      <c r="F38" s="188" t="s">
        <v>603</v>
      </c>
      <c r="G38" s="192"/>
      <c r="H38" s="206">
        <v>0</v>
      </c>
      <c r="I38" s="206">
        <v>198370</v>
      </c>
      <c r="J38" s="206">
        <v>62350</v>
      </c>
      <c r="K38" s="206">
        <v>376838</v>
      </c>
      <c r="L38" s="206">
        <v>28461</v>
      </c>
      <c r="M38" s="206">
        <v>86621</v>
      </c>
      <c r="N38" s="274">
        <v>2052</v>
      </c>
      <c r="O38" s="206">
        <v>0</v>
      </c>
      <c r="P38" s="206">
        <v>0</v>
      </c>
      <c r="Q38" s="206">
        <v>0</v>
      </c>
      <c r="R38" s="206">
        <v>18260</v>
      </c>
      <c r="S38" s="206">
        <v>114399</v>
      </c>
      <c r="T38" s="206">
        <v>46143</v>
      </c>
      <c r="U38" s="100">
        <v>933494</v>
      </c>
      <c r="V38" s="229">
        <v>1</v>
      </c>
      <c r="W38" s="229">
        <v>32</v>
      </c>
    </row>
    <row r="39" spans="1:23" ht="18" customHeight="1" x14ac:dyDescent="0.15">
      <c r="A39" s="229">
        <v>1</v>
      </c>
      <c r="B39" s="229">
        <v>33</v>
      </c>
      <c r="C39" s="399"/>
      <c r="D39" s="168"/>
      <c r="E39" s="407" t="s">
        <v>623</v>
      </c>
      <c r="F39" s="179" t="s">
        <v>610</v>
      </c>
      <c r="G39" s="193"/>
      <c r="H39" s="206">
        <v>0</v>
      </c>
      <c r="I39" s="206">
        <v>213050</v>
      </c>
      <c r="J39" s="206">
        <v>154052</v>
      </c>
      <c r="K39" s="206">
        <v>503347</v>
      </c>
      <c r="L39" s="206">
        <v>106763</v>
      </c>
      <c r="M39" s="206">
        <v>145235</v>
      </c>
      <c r="N39" s="274">
        <v>53441</v>
      </c>
      <c r="O39" s="206">
        <v>0</v>
      </c>
      <c r="P39" s="206">
        <v>0</v>
      </c>
      <c r="Q39" s="206">
        <v>0</v>
      </c>
      <c r="R39" s="206">
        <v>66808</v>
      </c>
      <c r="S39" s="206">
        <v>132124</v>
      </c>
      <c r="T39" s="206">
        <v>62288</v>
      </c>
      <c r="U39" s="100">
        <v>1437108</v>
      </c>
      <c r="V39" s="229">
        <v>1</v>
      </c>
      <c r="W39" s="229">
        <v>33</v>
      </c>
    </row>
    <row r="40" spans="1:23" ht="18" customHeight="1" x14ac:dyDescent="0.15">
      <c r="A40" s="229"/>
      <c r="C40" s="399"/>
      <c r="D40" s="168"/>
      <c r="E40" s="1005" t="s">
        <v>103</v>
      </c>
      <c r="F40" s="1006"/>
      <c r="G40" s="165"/>
      <c r="H40" s="100">
        <v>0</v>
      </c>
      <c r="I40" s="100">
        <v>1523855</v>
      </c>
      <c r="J40" s="100">
        <v>496313</v>
      </c>
      <c r="K40" s="100">
        <v>3579186</v>
      </c>
      <c r="L40" s="100">
        <v>301184</v>
      </c>
      <c r="M40" s="100">
        <v>781009</v>
      </c>
      <c r="N40" s="234">
        <v>73694</v>
      </c>
      <c r="O40" s="100">
        <v>0</v>
      </c>
      <c r="P40" s="100">
        <v>0</v>
      </c>
      <c r="Q40" s="100">
        <v>0</v>
      </c>
      <c r="R40" s="100">
        <v>206446</v>
      </c>
      <c r="S40" s="100">
        <v>1010202</v>
      </c>
      <c r="T40" s="100">
        <v>437205</v>
      </c>
      <c r="U40" s="100">
        <v>8409094</v>
      </c>
      <c r="V40" s="229">
        <v>0</v>
      </c>
      <c r="W40" s="229">
        <v>0</v>
      </c>
    </row>
    <row r="41" spans="1:23" ht="18" customHeight="1" x14ac:dyDescent="0.15">
      <c r="A41" s="229">
        <v>1</v>
      </c>
      <c r="B41" s="229">
        <v>34</v>
      </c>
      <c r="C41" s="399"/>
      <c r="D41" s="408"/>
      <c r="E41" s="1002" t="s">
        <v>934</v>
      </c>
      <c r="F41" s="1002"/>
      <c r="G41" s="419"/>
      <c r="H41" s="100">
        <v>0</v>
      </c>
      <c r="I41" s="100">
        <v>4542945</v>
      </c>
      <c r="J41" s="100">
        <v>1990766</v>
      </c>
      <c r="K41" s="100">
        <v>8680971</v>
      </c>
      <c r="L41" s="100">
        <v>1044687</v>
      </c>
      <c r="M41" s="100">
        <v>2088845</v>
      </c>
      <c r="N41" s="234">
        <v>520394</v>
      </c>
      <c r="O41" s="100">
        <v>0</v>
      </c>
      <c r="P41" s="100">
        <v>0</v>
      </c>
      <c r="Q41" s="100">
        <v>0</v>
      </c>
      <c r="R41" s="100">
        <v>604351</v>
      </c>
      <c r="S41" s="100">
        <v>2913512</v>
      </c>
      <c r="T41" s="100">
        <v>1766926</v>
      </c>
      <c r="U41" s="100">
        <v>24153397</v>
      </c>
      <c r="V41" s="229">
        <v>1</v>
      </c>
      <c r="W41" s="229">
        <v>34</v>
      </c>
    </row>
    <row r="42" spans="1:23" ht="18" customHeight="1" x14ac:dyDescent="0.15">
      <c r="A42" s="229">
        <v>1</v>
      </c>
      <c r="B42" s="229">
        <v>35</v>
      </c>
      <c r="C42" s="145" t="s">
        <v>108</v>
      </c>
      <c r="D42" s="145" t="s">
        <v>83</v>
      </c>
      <c r="E42" s="659" t="s">
        <v>19</v>
      </c>
      <c r="F42" s="660"/>
      <c r="G42" s="191" t="s">
        <v>45</v>
      </c>
      <c r="H42" s="206">
        <v>0</v>
      </c>
      <c r="I42" s="206">
        <v>199855</v>
      </c>
      <c r="J42" s="206">
        <v>55691</v>
      </c>
      <c r="K42" s="206">
        <v>333331</v>
      </c>
      <c r="L42" s="206">
        <v>11649</v>
      </c>
      <c r="M42" s="206">
        <v>67866</v>
      </c>
      <c r="N42" s="274">
        <v>21326</v>
      </c>
      <c r="O42" s="206">
        <v>0</v>
      </c>
      <c r="P42" s="206">
        <v>0</v>
      </c>
      <c r="Q42" s="206">
        <v>0</v>
      </c>
      <c r="R42" s="206">
        <v>16743</v>
      </c>
      <c r="S42" s="206">
        <v>101120</v>
      </c>
      <c r="T42" s="206">
        <v>79170</v>
      </c>
      <c r="U42" s="100">
        <v>886751</v>
      </c>
      <c r="V42" s="229">
        <v>1</v>
      </c>
      <c r="W42" s="229">
        <v>35</v>
      </c>
    </row>
    <row r="43" spans="1:23" ht="18" customHeight="1" x14ac:dyDescent="0.15">
      <c r="A43" s="229">
        <v>1</v>
      </c>
      <c r="B43" s="229">
        <v>36</v>
      </c>
      <c r="C43" s="159" t="s">
        <v>426</v>
      </c>
      <c r="D43" s="406" t="s">
        <v>88</v>
      </c>
      <c r="E43" s="659" t="s">
        <v>23</v>
      </c>
      <c r="F43" s="660"/>
      <c r="G43" s="191" t="s">
        <v>45</v>
      </c>
      <c r="H43" s="206">
        <v>0</v>
      </c>
      <c r="I43" s="206">
        <v>197651</v>
      </c>
      <c r="J43" s="206">
        <v>123104</v>
      </c>
      <c r="K43" s="206">
        <v>1180226</v>
      </c>
      <c r="L43" s="206">
        <v>37734</v>
      </c>
      <c r="M43" s="206">
        <v>282524</v>
      </c>
      <c r="N43" s="274">
        <v>2536</v>
      </c>
      <c r="O43" s="206">
        <v>0</v>
      </c>
      <c r="P43" s="206">
        <v>0</v>
      </c>
      <c r="Q43" s="206">
        <v>0</v>
      </c>
      <c r="R43" s="206">
        <v>33469</v>
      </c>
      <c r="S43" s="206">
        <v>173437</v>
      </c>
      <c r="T43" s="206">
        <v>138405</v>
      </c>
      <c r="U43" s="100">
        <v>2169086</v>
      </c>
      <c r="V43" s="229">
        <v>1</v>
      </c>
      <c r="W43" s="229">
        <v>36</v>
      </c>
    </row>
    <row r="44" spans="1:23" ht="18" customHeight="1" x14ac:dyDescent="0.15">
      <c r="A44" s="229">
        <v>1</v>
      </c>
      <c r="B44" s="229">
        <v>37</v>
      </c>
      <c r="C44" s="176" t="s">
        <v>302</v>
      </c>
      <c r="D44" s="999" t="s">
        <v>103</v>
      </c>
      <c r="E44" s="1000"/>
      <c r="F44" s="1000"/>
      <c r="G44" s="1001"/>
      <c r="H44" s="206">
        <v>0</v>
      </c>
      <c r="I44" s="206">
        <v>397506</v>
      </c>
      <c r="J44" s="206">
        <v>178795</v>
      </c>
      <c r="K44" s="206">
        <v>1513557</v>
      </c>
      <c r="L44" s="206">
        <v>49383</v>
      </c>
      <c r="M44" s="206">
        <v>350390</v>
      </c>
      <c r="N44" s="274">
        <v>23862</v>
      </c>
      <c r="O44" s="206">
        <v>0</v>
      </c>
      <c r="P44" s="206">
        <v>0</v>
      </c>
      <c r="Q44" s="206">
        <v>0</v>
      </c>
      <c r="R44" s="206">
        <v>50212</v>
      </c>
      <c r="S44" s="206">
        <v>274557</v>
      </c>
      <c r="T44" s="206">
        <v>217575</v>
      </c>
      <c r="U44" s="100">
        <v>3055837</v>
      </c>
      <c r="V44" s="229">
        <v>1</v>
      </c>
      <c r="W44" s="229">
        <v>37</v>
      </c>
    </row>
    <row r="45" spans="1:23" ht="18" customHeight="1" x14ac:dyDescent="0.15">
      <c r="A45" s="229">
        <v>1</v>
      </c>
      <c r="B45" s="229">
        <v>38</v>
      </c>
      <c r="C45" s="396" t="s">
        <v>244</v>
      </c>
      <c r="D45" s="145" t="s">
        <v>83</v>
      </c>
      <c r="E45" s="659" t="s">
        <v>624</v>
      </c>
      <c r="F45" s="660"/>
      <c r="G45" s="827"/>
      <c r="H45" s="206">
        <v>0</v>
      </c>
      <c r="I45" s="206">
        <v>1044623</v>
      </c>
      <c r="J45" s="206">
        <v>183718</v>
      </c>
      <c r="K45" s="206">
        <v>1326276</v>
      </c>
      <c r="L45" s="206">
        <v>80630</v>
      </c>
      <c r="M45" s="206">
        <v>565795</v>
      </c>
      <c r="N45" s="274">
        <v>5725</v>
      </c>
      <c r="O45" s="206">
        <v>953542</v>
      </c>
      <c r="P45" s="206">
        <v>0</v>
      </c>
      <c r="Q45" s="206">
        <v>0</v>
      </c>
      <c r="R45" s="206">
        <v>121723</v>
      </c>
      <c r="S45" s="206">
        <v>600247</v>
      </c>
      <c r="T45" s="206">
        <v>264699</v>
      </c>
      <c r="U45" s="100">
        <v>5146978</v>
      </c>
      <c r="V45" s="229">
        <v>1</v>
      </c>
      <c r="W45" s="229">
        <v>38</v>
      </c>
    </row>
    <row r="46" spans="1:23" ht="18" customHeight="1" x14ac:dyDescent="0.15">
      <c r="A46" s="229">
        <v>1</v>
      </c>
      <c r="B46" s="229">
        <v>39</v>
      </c>
      <c r="C46" s="162" t="s">
        <v>625</v>
      </c>
      <c r="D46" s="406" t="s">
        <v>88</v>
      </c>
      <c r="E46" s="661" t="s">
        <v>424</v>
      </c>
      <c r="F46" s="593"/>
      <c r="G46" s="829"/>
      <c r="H46" s="206">
        <v>0</v>
      </c>
      <c r="I46" s="206">
        <v>53399</v>
      </c>
      <c r="J46" s="206">
        <v>59422</v>
      </c>
      <c r="K46" s="206">
        <v>125014</v>
      </c>
      <c r="L46" s="206">
        <v>16244</v>
      </c>
      <c r="M46" s="206">
        <v>22210</v>
      </c>
      <c r="N46" s="274">
        <v>152</v>
      </c>
      <c r="O46" s="206">
        <v>45253</v>
      </c>
      <c r="P46" s="206">
        <v>0</v>
      </c>
      <c r="Q46" s="206">
        <v>0</v>
      </c>
      <c r="R46" s="206">
        <v>5655</v>
      </c>
      <c r="S46" s="206">
        <v>28034</v>
      </c>
      <c r="T46" s="206">
        <v>12043</v>
      </c>
      <c r="U46" s="100">
        <v>367426</v>
      </c>
      <c r="V46" s="229">
        <v>1</v>
      </c>
      <c r="W46" s="229">
        <v>39</v>
      </c>
    </row>
    <row r="47" spans="1:23" ht="18" customHeight="1" x14ac:dyDescent="0.15">
      <c r="A47" s="229">
        <v>1</v>
      </c>
      <c r="B47" s="229">
        <v>40</v>
      </c>
      <c r="C47" s="163" t="s">
        <v>628</v>
      </c>
      <c r="D47" s="999" t="s">
        <v>103</v>
      </c>
      <c r="E47" s="1002"/>
      <c r="F47" s="1002"/>
      <c r="G47" s="1003"/>
      <c r="H47" s="206">
        <v>0</v>
      </c>
      <c r="I47" s="206">
        <v>1098022</v>
      </c>
      <c r="J47" s="206">
        <v>243140</v>
      </c>
      <c r="K47" s="206">
        <v>1451290</v>
      </c>
      <c r="L47" s="206">
        <v>96874</v>
      </c>
      <c r="M47" s="206">
        <v>588005</v>
      </c>
      <c r="N47" s="274">
        <v>5877</v>
      </c>
      <c r="O47" s="206">
        <v>998795</v>
      </c>
      <c r="P47" s="206">
        <v>0</v>
      </c>
      <c r="Q47" s="206">
        <v>0</v>
      </c>
      <c r="R47" s="206">
        <v>127378</v>
      </c>
      <c r="S47" s="206">
        <v>628281</v>
      </c>
      <c r="T47" s="206">
        <v>276742</v>
      </c>
      <c r="U47" s="100">
        <v>5514404</v>
      </c>
      <c r="V47" s="229">
        <v>1</v>
      </c>
      <c r="W47" s="229">
        <v>40</v>
      </c>
    </row>
    <row r="48" spans="1:23" ht="18" customHeight="1" x14ac:dyDescent="0.15">
      <c r="A48" s="229">
        <v>1</v>
      </c>
      <c r="B48" s="229">
        <v>41</v>
      </c>
      <c r="C48" s="161" t="s">
        <v>250</v>
      </c>
      <c r="D48" s="145" t="s">
        <v>83</v>
      </c>
      <c r="E48" s="409"/>
      <c r="F48" s="983" t="s">
        <v>630</v>
      </c>
      <c r="G48" s="420" t="s">
        <v>631</v>
      </c>
      <c r="H48" s="206">
        <v>0</v>
      </c>
      <c r="I48" s="206">
        <v>8640</v>
      </c>
      <c r="J48" s="206">
        <v>2100</v>
      </c>
      <c r="K48" s="206">
        <v>13200</v>
      </c>
      <c r="L48" s="206">
        <v>2200</v>
      </c>
      <c r="M48" s="206">
        <v>5500</v>
      </c>
      <c r="N48" s="274">
        <v>0</v>
      </c>
      <c r="O48" s="206">
        <v>8640</v>
      </c>
      <c r="P48" s="206">
        <v>0</v>
      </c>
      <c r="Q48" s="206">
        <v>0</v>
      </c>
      <c r="R48" s="206">
        <v>2200</v>
      </c>
      <c r="S48" s="206">
        <v>8800</v>
      </c>
      <c r="T48" s="206">
        <v>3850</v>
      </c>
      <c r="U48" s="100">
        <v>55130</v>
      </c>
      <c r="V48" s="229">
        <v>1</v>
      </c>
      <c r="W48" s="229">
        <v>41</v>
      </c>
    </row>
    <row r="49" spans="1:23" ht="18" customHeight="1" x14ac:dyDescent="0.15">
      <c r="A49" s="229">
        <v>1</v>
      </c>
      <c r="B49" s="229">
        <v>42</v>
      </c>
      <c r="C49" s="159" t="s">
        <v>634</v>
      </c>
      <c r="D49" s="24" t="s">
        <v>35</v>
      </c>
      <c r="E49" s="320"/>
      <c r="F49" s="984"/>
      <c r="G49" s="421" t="s">
        <v>352</v>
      </c>
      <c r="H49" s="206">
        <v>0</v>
      </c>
      <c r="I49" s="206">
        <v>3240</v>
      </c>
      <c r="J49" s="206">
        <v>0</v>
      </c>
      <c r="K49" s="206">
        <v>6600</v>
      </c>
      <c r="L49" s="206">
        <v>0</v>
      </c>
      <c r="M49" s="206">
        <v>3300</v>
      </c>
      <c r="N49" s="274">
        <v>0</v>
      </c>
      <c r="O49" s="206">
        <v>3240</v>
      </c>
      <c r="P49" s="206">
        <v>0</v>
      </c>
      <c r="Q49" s="206">
        <v>0</v>
      </c>
      <c r="R49" s="206">
        <v>0</v>
      </c>
      <c r="S49" s="206">
        <v>3300</v>
      </c>
      <c r="T49" s="206">
        <v>1650</v>
      </c>
      <c r="U49" s="100">
        <v>21330</v>
      </c>
      <c r="V49" s="229">
        <v>1</v>
      </c>
      <c r="W49" s="229">
        <v>42</v>
      </c>
    </row>
    <row r="50" spans="1:23" ht="18" customHeight="1" x14ac:dyDescent="0.15">
      <c r="A50" s="229">
        <v>1</v>
      </c>
      <c r="B50" s="229">
        <v>43</v>
      </c>
      <c r="C50" s="159" t="s">
        <v>332</v>
      </c>
      <c r="D50" s="24" t="s">
        <v>20</v>
      </c>
      <c r="E50" s="320"/>
      <c r="F50" s="985" t="s">
        <v>635</v>
      </c>
      <c r="G50" s="421" t="s">
        <v>631</v>
      </c>
      <c r="H50" s="206">
        <v>0</v>
      </c>
      <c r="I50" s="206">
        <v>2160</v>
      </c>
      <c r="J50" s="206">
        <v>0</v>
      </c>
      <c r="K50" s="206">
        <v>0</v>
      </c>
      <c r="L50" s="206">
        <v>0</v>
      </c>
      <c r="M50" s="206">
        <v>1100</v>
      </c>
      <c r="N50" s="274">
        <v>0</v>
      </c>
      <c r="O50" s="206">
        <v>0</v>
      </c>
      <c r="P50" s="206">
        <v>0</v>
      </c>
      <c r="Q50" s="206">
        <v>0</v>
      </c>
      <c r="R50" s="206">
        <v>0</v>
      </c>
      <c r="S50" s="206">
        <v>1650</v>
      </c>
      <c r="T50" s="206">
        <v>0</v>
      </c>
      <c r="U50" s="100">
        <v>4910</v>
      </c>
      <c r="V50" s="229">
        <v>1</v>
      </c>
      <c r="W50" s="229">
        <v>43</v>
      </c>
    </row>
    <row r="51" spans="1:23" ht="18" customHeight="1" x14ac:dyDescent="0.15">
      <c r="A51" s="229">
        <v>1</v>
      </c>
      <c r="B51" s="229">
        <v>44</v>
      </c>
      <c r="C51" s="159" t="s">
        <v>637</v>
      </c>
      <c r="D51" s="24" t="s">
        <v>263</v>
      </c>
      <c r="E51" s="320"/>
      <c r="F51" s="984"/>
      <c r="G51" s="421" t="s">
        <v>352</v>
      </c>
      <c r="H51" s="206">
        <v>0</v>
      </c>
      <c r="I51" s="206">
        <v>1620</v>
      </c>
      <c r="J51" s="206">
        <v>0</v>
      </c>
      <c r="K51" s="206">
        <v>0</v>
      </c>
      <c r="L51" s="206">
        <v>0</v>
      </c>
      <c r="M51" s="206">
        <v>0</v>
      </c>
      <c r="N51" s="274">
        <v>0</v>
      </c>
      <c r="O51" s="206">
        <v>0</v>
      </c>
      <c r="P51" s="206">
        <v>0</v>
      </c>
      <c r="Q51" s="206">
        <v>0</v>
      </c>
      <c r="R51" s="206">
        <v>0</v>
      </c>
      <c r="S51" s="206">
        <v>1650</v>
      </c>
      <c r="T51" s="206">
        <v>0</v>
      </c>
      <c r="U51" s="100">
        <v>3270</v>
      </c>
      <c r="V51" s="229">
        <v>1</v>
      </c>
      <c r="W51" s="229">
        <v>44</v>
      </c>
    </row>
    <row r="52" spans="1:23" ht="18" customHeight="1" x14ac:dyDescent="0.15">
      <c r="A52" s="229">
        <v>1</v>
      </c>
      <c r="B52" s="229">
        <v>45</v>
      </c>
      <c r="C52" s="159" t="s">
        <v>356</v>
      </c>
      <c r="D52" s="406" t="s">
        <v>88</v>
      </c>
      <c r="E52" s="661" t="s">
        <v>638</v>
      </c>
      <c r="F52" s="661"/>
      <c r="G52" s="191" t="s">
        <v>45</v>
      </c>
      <c r="H52" s="206">
        <v>0</v>
      </c>
      <c r="I52" s="206">
        <v>13453</v>
      </c>
      <c r="J52" s="206">
        <v>1576</v>
      </c>
      <c r="K52" s="206">
        <v>10030</v>
      </c>
      <c r="L52" s="206">
        <v>2290</v>
      </c>
      <c r="M52" s="206">
        <v>3102</v>
      </c>
      <c r="N52" s="274">
        <v>0</v>
      </c>
      <c r="O52" s="206">
        <v>0</v>
      </c>
      <c r="P52" s="206">
        <v>0</v>
      </c>
      <c r="Q52" s="206">
        <v>0</v>
      </c>
      <c r="R52" s="206">
        <v>1606</v>
      </c>
      <c r="S52" s="206">
        <v>2156</v>
      </c>
      <c r="T52" s="206">
        <v>2184</v>
      </c>
      <c r="U52" s="100">
        <v>36397</v>
      </c>
      <c r="V52" s="229">
        <v>1</v>
      </c>
      <c r="W52" s="229">
        <v>45</v>
      </c>
    </row>
    <row r="53" spans="1:23" ht="18" customHeight="1" x14ac:dyDescent="0.15">
      <c r="A53" s="229">
        <v>1</v>
      </c>
      <c r="B53" s="229">
        <v>46</v>
      </c>
      <c r="C53" s="176" t="s">
        <v>639</v>
      </c>
      <c r="D53" s="407" t="s">
        <v>96</v>
      </c>
      <c r="E53" s="713" t="s">
        <v>640</v>
      </c>
      <c r="F53" s="713"/>
      <c r="G53" s="422"/>
      <c r="H53" s="206">
        <v>0</v>
      </c>
      <c r="I53" s="206">
        <v>42</v>
      </c>
      <c r="J53" s="206">
        <v>18</v>
      </c>
      <c r="K53" s="206">
        <v>43</v>
      </c>
      <c r="L53" s="206">
        <v>11</v>
      </c>
      <c r="M53" s="206">
        <v>18</v>
      </c>
      <c r="N53" s="274">
        <v>0</v>
      </c>
      <c r="O53" s="206">
        <v>20</v>
      </c>
      <c r="P53" s="206">
        <v>0</v>
      </c>
      <c r="Q53" s="206">
        <v>0</v>
      </c>
      <c r="R53" s="206">
        <v>6</v>
      </c>
      <c r="S53" s="206">
        <v>41</v>
      </c>
      <c r="T53" s="206">
        <v>12</v>
      </c>
      <c r="U53" s="100">
        <v>211</v>
      </c>
      <c r="V53" s="229">
        <v>1</v>
      </c>
      <c r="W53" s="229">
        <v>46</v>
      </c>
    </row>
    <row r="54" spans="1:23" ht="18" customHeight="1" x14ac:dyDescent="0.15">
      <c r="A54" s="229">
        <v>1</v>
      </c>
      <c r="B54" s="229">
        <v>48</v>
      </c>
      <c r="C54" s="397" t="s">
        <v>261</v>
      </c>
      <c r="D54" s="145" t="s">
        <v>83</v>
      </c>
      <c r="E54" s="659" t="s">
        <v>316</v>
      </c>
      <c r="F54" s="659"/>
      <c r="G54" s="191" t="s">
        <v>584</v>
      </c>
      <c r="H54" s="432">
        <v>0</v>
      </c>
      <c r="I54" s="432">
        <v>33</v>
      </c>
      <c r="J54" s="432">
        <v>13.3</v>
      </c>
      <c r="K54" s="432">
        <v>62</v>
      </c>
      <c r="L54" s="432">
        <v>7.1</v>
      </c>
      <c r="M54" s="432">
        <v>16.399999999999999</v>
      </c>
      <c r="N54" s="435">
        <v>4</v>
      </c>
      <c r="O54" s="432">
        <v>0</v>
      </c>
      <c r="P54" s="432">
        <v>0</v>
      </c>
      <c r="Q54" s="432">
        <v>0</v>
      </c>
      <c r="R54" s="432">
        <v>3</v>
      </c>
      <c r="S54" s="432">
        <v>17</v>
      </c>
      <c r="T54" s="432">
        <v>9</v>
      </c>
      <c r="U54" s="141">
        <v>164.79999999999998</v>
      </c>
      <c r="V54" s="229">
        <v>1</v>
      </c>
      <c r="W54" s="229">
        <v>48</v>
      </c>
    </row>
    <row r="55" spans="1:23" ht="18" customHeight="1" x14ac:dyDescent="0.15">
      <c r="A55" s="229"/>
      <c r="C55" s="162"/>
      <c r="D55" s="406" t="s">
        <v>88</v>
      </c>
      <c r="E55" s="661" t="s">
        <v>565</v>
      </c>
      <c r="F55" s="661"/>
      <c r="G55" s="192" t="s">
        <v>584</v>
      </c>
      <c r="H55" s="433">
        <v>0</v>
      </c>
      <c r="I55" s="433">
        <v>252.2</v>
      </c>
      <c r="J55" s="433">
        <v>90.3</v>
      </c>
      <c r="K55" s="433">
        <v>354.8</v>
      </c>
      <c r="L55" s="433">
        <v>81.600000000000009</v>
      </c>
      <c r="M55" s="433">
        <v>110.7</v>
      </c>
      <c r="N55" s="433">
        <v>41</v>
      </c>
      <c r="O55" s="433">
        <v>0</v>
      </c>
      <c r="P55" s="433">
        <v>0</v>
      </c>
      <c r="Q55" s="433">
        <v>0</v>
      </c>
      <c r="R55" s="433">
        <v>39.200000000000003</v>
      </c>
      <c r="S55" s="433">
        <v>154.9</v>
      </c>
      <c r="T55" s="433">
        <v>104</v>
      </c>
      <c r="U55" s="141">
        <v>1228.7</v>
      </c>
      <c r="V55" s="229">
        <v>0</v>
      </c>
      <c r="W55" s="229">
        <v>0</v>
      </c>
    </row>
    <row r="56" spans="1:23" ht="18" customHeight="1" x14ac:dyDescent="0.15">
      <c r="A56" s="229">
        <v>1</v>
      </c>
      <c r="B56" s="229">
        <v>49</v>
      </c>
      <c r="C56" s="981" t="s">
        <v>392</v>
      </c>
      <c r="D56" s="146"/>
      <c r="E56" s="998" t="s">
        <v>407</v>
      </c>
      <c r="F56" s="661"/>
      <c r="G56" s="192" t="s">
        <v>584</v>
      </c>
      <c r="H56" s="432">
        <v>0</v>
      </c>
      <c r="I56" s="432">
        <v>190.7</v>
      </c>
      <c r="J56" s="432">
        <v>86.2</v>
      </c>
      <c r="K56" s="432">
        <v>347</v>
      </c>
      <c r="L56" s="432">
        <v>58.1</v>
      </c>
      <c r="M56" s="432">
        <v>90.5</v>
      </c>
      <c r="N56" s="435">
        <v>39</v>
      </c>
      <c r="O56" s="432">
        <v>0</v>
      </c>
      <c r="P56" s="432">
        <v>0</v>
      </c>
      <c r="Q56" s="432">
        <v>0</v>
      </c>
      <c r="R56" s="432">
        <v>29.1</v>
      </c>
      <c r="S56" s="432">
        <v>135</v>
      </c>
      <c r="T56" s="432">
        <v>75</v>
      </c>
      <c r="U56" s="141">
        <v>1050.5999999999999</v>
      </c>
      <c r="V56" s="229">
        <v>1</v>
      </c>
      <c r="W56" s="229">
        <v>49</v>
      </c>
    </row>
    <row r="57" spans="1:23" ht="18" customHeight="1" x14ac:dyDescent="0.15">
      <c r="A57" s="229">
        <v>1</v>
      </c>
      <c r="B57" s="229">
        <v>50</v>
      </c>
      <c r="C57" s="981"/>
      <c r="D57" s="146"/>
      <c r="E57" s="998" t="s">
        <v>836</v>
      </c>
      <c r="F57" s="661"/>
      <c r="G57" s="192" t="s">
        <v>584</v>
      </c>
      <c r="H57" s="432">
        <v>0</v>
      </c>
      <c r="I57" s="432">
        <v>5</v>
      </c>
      <c r="J57" s="432">
        <v>4.0999999999999996</v>
      </c>
      <c r="K57" s="432">
        <v>6.8</v>
      </c>
      <c r="L57" s="432">
        <v>10.3</v>
      </c>
      <c r="M57" s="432">
        <v>2</v>
      </c>
      <c r="N57" s="435">
        <v>2</v>
      </c>
      <c r="O57" s="432">
        <v>0</v>
      </c>
      <c r="P57" s="432">
        <v>0</v>
      </c>
      <c r="Q57" s="432">
        <v>0</v>
      </c>
      <c r="R57" s="432">
        <v>4.9000000000000004</v>
      </c>
      <c r="S57" s="432">
        <v>7.9</v>
      </c>
      <c r="T57" s="432">
        <v>8</v>
      </c>
      <c r="U57" s="141">
        <v>51</v>
      </c>
      <c r="V57" s="229">
        <v>1</v>
      </c>
      <c r="W57" s="229">
        <v>50</v>
      </c>
    </row>
    <row r="58" spans="1:23" ht="18" customHeight="1" x14ac:dyDescent="0.15">
      <c r="A58" s="229">
        <v>1</v>
      </c>
      <c r="B58" s="229">
        <v>51</v>
      </c>
      <c r="C58" s="981"/>
      <c r="D58" s="146"/>
      <c r="E58" s="998" t="s">
        <v>484</v>
      </c>
      <c r="F58" s="661"/>
      <c r="G58" s="192" t="s">
        <v>584</v>
      </c>
      <c r="H58" s="432">
        <v>0</v>
      </c>
      <c r="I58" s="432">
        <v>56.5</v>
      </c>
      <c r="J58" s="432">
        <v>0</v>
      </c>
      <c r="K58" s="432">
        <v>1</v>
      </c>
      <c r="L58" s="432">
        <v>13.2</v>
      </c>
      <c r="M58" s="432">
        <v>18.2</v>
      </c>
      <c r="N58" s="435">
        <v>0</v>
      </c>
      <c r="O58" s="432">
        <v>0</v>
      </c>
      <c r="P58" s="432">
        <v>0</v>
      </c>
      <c r="Q58" s="432">
        <v>0</v>
      </c>
      <c r="R58" s="432">
        <v>5.2</v>
      </c>
      <c r="S58" s="432">
        <v>12</v>
      </c>
      <c r="T58" s="432">
        <v>21</v>
      </c>
      <c r="U58" s="141">
        <v>127.10000000000001</v>
      </c>
      <c r="V58" s="229">
        <v>1</v>
      </c>
      <c r="W58" s="229">
        <v>51</v>
      </c>
    </row>
    <row r="59" spans="1:23" ht="18" customHeight="1" x14ac:dyDescent="0.15">
      <c r="A59" s="229">
        <v>1</v>
      </c>
      <c r="B59" s="229">
        <v>52</v>
      </c>
      <c r="C59" s="981"/>
      <c r="D59" s="406" t="s">
        <v>96</v>
      </c>
      <c r="E59" s="661" t="s">
        <v>498</v>
      </c>
      <c r="F59" s="661"/>
      <c r="G59" s="192" t="s">
        <v>584</v>
      </c>
      <c r="H59" s="432">
        <v>0</v>
      </c>
      <c r="I59" s="432">
        <v>6</v>
      </c>
      <c r="J59" s="432">
        <v>6.9</v>
      </c>
      <c r="K59" s="432">
        <v>21.7</v>
      </c>
      <c r="L59" s="432">
        <v>3</v>
      </c>
      <c r="M59" s="432">
        <v>6</v>
      </c>
      <c r="N59" s="435">
        <v>2</v>
      </c>
      <c r="O59" s="432">
        <v>0</v>
      </c>
      <c r="P59" s="432">
        <v>0</v>
      </c>
      <c r="Q59" s="432">
        <v>0</v>
      </c>
      <c r="R59" s="432">
        <v>2.9</v>
      </c>
      <c r="S59" s="432">
        <v>8</v>
      </c>
      <c r="T59" s="432">
        <v>3</v>
      </c>
      <c r="U59" s="141">
        <v>59.5</v>
      </c>
      <c r="V59" s="229">
        <v>1</v>
      </c>
      <c r="W59" s="229">
        <v>52</v>
      </c>
    </row>
    <row r="60" spans="1:23" ht="18" customHeight="1" x14ac:dyDescent="0.15">
      <c r="A60" s="229">
        <v>1</v>
      </c>
      <c r="B60" s="229">
        <v>53</v>
      </c>
      <c r="C60" s="981"/>
      <c r="D60" s="406" t="s">
        <v>100</v>
      </c>
      <c r="E60" s="661" t="s">
        <v>455</v>
      </c>
      <c r="F60" s="661"/>
      <c r="G60" s="192" t="s">
        <v>584</v>
      </c>
      <c r="H60" s="432">
        <v>0</v>
      </c>
      <c r="I60" s="432">
        <v>65.5</v>
      </c>
      <c r="J60" s="432">
        <v>35.700000000000003</v>
      </c>
      <c r="K60" s="432">
        <v>32.799999999999997</v>
      </c>
      <c r="L60" s="432">
        <v>16</v>
      </c>
      <c r="M60" s="432">
        <v>24.5</v>
      </c>
      <c r="N60" s="435">
        <v>4</v>
      </c>
      <c r="O60" s="432">
        <v>0</v>
      </c>
      <c r="P60" s="432">
        <v>0</v>
      </c>
      <c r="Q60" s="432">
        <v>0</v>
      </c>
      <c r="R60" s="432">
        <v>12.2</v>
      </c>
      <c r="S60" s="432">
        <v>50.9</v>
      </c>
      <c r="T60" s="432">
        <v>11</v>
      </c>
      <c r="U60" s="141">
        <v>252.6</v>
      </c>
      <c r="V60" s="229">
        <v>1</v>
      </c>
      <c r="W60" s="229">
        <v>53</v>
      </c>
    </row>
    <row r="61" spans="1:23" ht="18" customHeight="1" x14ac:dyDescent="0.15">
      <c r="A61" s="229">
        <v>1</v>
      </c>
      <c r="B61" s="229">
        <v>54</v>
      </c>
      <c r="C61" s="981"/>
      <c r="D61" s="406" t="s">
        <v>109</v>
      </c>
      <c r="E61" s="661" t="s">
        <v>641</v>
      </c>
      <c r="F61" s="661"/>
      <c r="G61" s="192" t="s">
        <v>584</v>
      </c>
      <c r="H61" s="432">
        <v>0</v>
      </c>
      <c r="I61" s="432">
        <v>2</v>
      </c>
      <c r="J61" s="432">
        <v>2.8</v>
      </c>
      <c r="K61" s="432">
        <v>7</v>
      </c>
      <c r="L61" s="432">
        <v>2</v>
      </c>
      <c r="M61" s="432">
        <v>1</v>
      </c>
      <c r="N61" s="435">
        <v>1</v>
      </c>
      <c r="O61" s="432">
        <v>0</v>
      </c>
      <c r="P61" s="432">
        <v>0</v>
      </c>
      <c r="Q61" s="432">
        <v>0</v>
      </c>
      <c r="R61" s="432">
        <v>1</v>
      </c>
      <c r="S61" s="432">
        <v>2</v>
      </c>
      <c r="T61" s="432">
        <v>12</v>
      </c>
      <c r="U61" s="141">
        <v>30.8</v>
      </c>
      <c r="V61" s="229">
        <v>1</v>
      </c>
      <c r="W61" s="229">
        <v>54</v>
      </c>
    </row>
    <row r="62" spans="1:23" ht="18" customHeight="1" x14ac:dyDescent="0.15">
      <c r="A62" s="229">
        <v>1</v>
      </c>
      <c r="B62" s="229">
        <v>55</v>
      </c>
      <c r="C62" s="981"/>
      <c r="D62" s="406" t="s">
        <v>303</v>
      </c>
      <c r="E62" s="661" t="s">
        <v>579</v>
      </c>
      <c r="F62" s="661"/>
      <c r="G62" s="192" t="s">
        <v>584</v>
      </c>
      <c r="H62" s="432">
        <v>0</v>
      </c>
      <c r="I62" s="432">
        <v>10.8</v>
      </c>
      <c r="J62" s="432">
        <v>6</v>
      </c>
      <c r="K62" s="432">
        <v>13</v>
      </c>
      <c r="L62" s="432">
        <v>4</v>
      </c>
      <c r="M62" s="432">
        <v>5.5</v>
      </c>
      <c r="N62" s="435">
        <v>0</v>
      </c>
      <c r="O62" s="432">
        <v>0</v>
      </c>
      <c r="P62" s="432">
        <v>0</v>
      </c>
      <c r="Q62" s="432">
        <v>0</v>
      </c>
      <c r="R62" s="432">
        <v>3</v>
      </c>
      <c r="S62" s="432">
        <v>10</v>
      </c>
      <c r="T62" s="432">
        <v>4</v>
      </c>
      <c r="U62" s="141">
        <v>56.3</v>
      </c>
      <c r="V62" s="229">
        <v>1</v>
      </c>
      <c r="W62" s="229">
        <v>55</v>
      </c>
    </row>
    <row r="63" spans="1:23" ht="18" customHeight="1" x14ac:dyDescent="0.15">
      <c r="A63" s="229">
        <v>1</v>
      </c>
      <c r="B63" s="229">
        <v>56</v>
      </c>
      <c r="C63" s="981"/>
      <c r="D63" s="406" t="s">
        <v>527</v>
      </c>
      <c r="E63" s="661" t="s">
        <v>412</v>
      </c>
      <c r="F63" s="661"/>
      <c r="G63" s="192" t="s">
        <v>584</v>
      </c>
      <c r="H63" s="432">
        <v>0</v>
      </c>
      <c r="I63" s="432">
        <v>14.4</v>
      </c>
      <c r="J63" s="432">
        <v>5</v>
      </c>
      <c r="K63" s="432">
        <v>23.8</v>
      </c>
      <c r="L63" s="432">
        <v>6</v>
      </c>
      <c r="M63" s="432">
        <v>7</v>
      </c>
      <c r="N63" s="435">
        <v>2</v>
      </c>
      <c r="O63" s="432">
        <v>0</v>
      </c>
      <c r="P63" s="432">
        <v>0</v>
      </c>
      <c r="Q63" s="432">
        <v>0</v>
      </c>
      <c r="R63" s="432">
        <v>3</v>
      </c>
      <c r="S63" s="432">
        <v>11</v>
      </c>
      <c r="T63" s="432">
        <v>3</v>
      </c>
      <c r="U63" s="141">
        <v>75.2</v>
      </c>
      <c r="V63" s="229">
        <v>1</v>
      </c>
      <c r="W63" s="229">
        <v>56</v>
      </c>
    </row>
    <row r="64" spans="1:23" ht="18" customHeight="1" x14ac:dyDescent="0.15">
      <c r="A64" s="229">
        <v>1</v>
      </c>
      <c r="B64" s="229">
        <v>57</v>
      </c>
      <c r="C64" s="399"/>
      <c r="D64" s="406" t="s">
        <v>530</v>
      </c>
      <c r="E64" s="661" t="s">
        <v>242</v>
      </c>
      <c r="F64" s="661"/>
      <c r="G64" s="192" t="s">
        <v>584</v>
      </c>
      <c r="H64" s="432">
        <v>0</v>
      </c>
      <c r="I64" s="432">
        <v>40</v>
      </c>
      <c r="J64" s="432">
        <v>57.9</v>
      </c>
      <c r="K64" s="432">
        <v>72.8</v>
      </c>
      <c r="L64" s="432">
        <v>2</v>
      </c>
      <c r="M64" s="432">
        <v>6</v>
      </c>
      <c r="N64" s="435">
        <v>14</v>
      </c>
      <c r="O64" s="432">
        <v>0</v>
      </c>
      <c r="P64" s="432">
        <v>0</v>
      </c>
      <c r="Q64" s="432">
        <v>0</v>
      </c>
      <c r="R64" s="432">
        <v>3.9</v>
      </c>
      <c r="S64" s="432">
        <v>27</v>
      </c>
      <c r="T64" s="432">
        <v>26</v>
      </c>
      <c r="U64" s="141">
        <v>249.6</v>
      </c>
      <c r="V64" s="229">
        <v>1</v>
      </c>
      <c r="W64" s="229">
        <v>57</v>
      </c>
    </row>
    <row r="65" spans="1:23" ht="18" customHeight="1" x14ac:dyDescent="0.15">
      <c r="A65" s="229">
        <v>1</v>
      </c>
      <c r="B65" s="229">
        <v>58</v>
      </c>
      <c r="C65" s="400"/>
      <c r="D65" s="407"/>
      <c r="E65" s="713" t="s">
        <v>460</v>
      </c>
      <c r="F65" s="713"/>
      <c r="G65" s="193" t="s">
        <v>584</v>
      </c>
      <c r="H65" s="432">
        <v>0</v>
      </c>
      <c r="I65" s="432">
        <v>423.9</v>
      </c>
      <c r="J65" s="432">
        <v>217.9</v>
      </c>
      <c r="K65" s="432">
        <v>587.9</v>
      </c>
      <c r="L65" s="432">
        <v>121.7</v>
      </c>
      <c r="M65" s="432">
        <v>177.1</v>
      </c>
      <c r="N65" s="435">
        <v>68</v>
      </c>
      <c r="O65" s="432">
        <v>0</v>
      </c>
      <c r="P65" s="432">
        <v>0</v>
      </c>
      <c r="Q65" s="432">
        <v>0</v>
      </c>
      <c r="R65" s="432">
        <v>68.2</v>
      </c>
      <c r="S65" s="432">
        <v>280.8</v>
      </c>
      <c r="T65" s="432">
        <v>172</v>
      </c>
      <c r="U65" s="141">
        <v>2117.5</v>
      </c>
      <c r="V65" s="229">
        <v>1</v>
      </c>
      <c r="W65" s="229">
        <v>58</v>
      </c>
    </row>
    <row r="66" spans="1:23" ht="18" customHeight="1" x14ac:dyDescent="0.15">
      <c r="A66" s="229">
        <v>2</v>
      </c>
      <c r="B66" s="229">
        <v>1</v>
      </c>
      <c r="C66" s="396" t="s">
        <v>267</v>
      </c>
      <c r="D66" s="411" t="s">
        <v>83</v>
      </c>
      <c r="E66" s="990" t="s">
        <v>940</v>
      </c>
      <c r="F66" s="990"/>
      <c r="G66" s="423" t="s">
        <v>45</v>
      </c>
      <c r="H66" s="100">
        <v>0</v>
      </c>
      <c r="I66" s="100">
        <v>3019090</v>
      </c>
      <c r="J66" s="100">
        <v>1494453</v>
      </c>
      <c r="K66" s="100">
        <v>5101785</v>
      </c>
      <c r="L66" s="100">
        <v>743503</v>
      </c>
      <c r="M66" s="100">
        <v>1307836</v>
      </c>
      <c r="N66" s="234">
        <v>0</v>
      </c>
      <c r="O66" s="100">
        <v>0</v>
      </c>
      <c r="P66" s="100">
        <v>0</v>
      </c>
      <c r="Q66" s="100">
        <v>0</v>
      </c>
      <c r="R66" s="100">
        <v>397905</v>
      </c>
      <c r="S66" s="100">
        <v>1903310</v>
      </c>
      <c r="T66" s="100">
        <v>1329721</v>
      </c>
      <c r="U66" s="100">
        <v>15297603</v>
      </c>
      <c r="V66" s="229">
        <v>2</v>
      </c>
      <c r="W66" s="229">
        <v>1</v>
      </c>
    </row>
    <row r="67" spans="1:23" ht="18" customHeight="1" x14ac:dyDescent="0.15">
      <c r="A67" s="229">
        <v>2</v>
      </c>
      <c r="B67" s="229">
        <v>2</v>
      </c>
      <c r="C67" s="399" t="s">
        <v>642</v>
      </c>
      <c r="D67" s="411" t="s">
        <v>88</v>
      </c>
      <c r="E67" s="990" t="s">
        <v>1014</v>
      </c>
      <c r="F67" s="990"/>
      <c r="G67" s="423" t="s">
        <v>45</v>
      </c>
      <c r="H67" s="100">
        <v>0</v>
      </c>
      <c r="I67" s="100">
        <v>5134214</v>
      </c>
      <c r="J67" s="100">
        <v>2381102</v>
      </c>
      <c r="K67" s="100">
        <v>10285992</v>
      </c>
      <c r="L67" s="100">
        <v>1357037</v>
      </c>
      <c r="M67" s="100">
        <v>2569272</v>
      </c>
      <c r="N67" s="234">
        <v>0</v>
      </c>
      <c r="O67" s="100">
        <v>0</v>
      </c>
      <c r="P67" s="100">
        <v>0</v>
      </c>
      <c r="Q67" s="100">
        <v>0</v>
      </c>
      <c r="R67" s="100">
        <v>912537</v>
      </c>
      <c r="S67" s="100">
        <v>3821430</v>
      </c>
      <c r="T67" s="100">
        <v>2151515</v>
      </c>
      <c r="U67" s="100">
        <v>28613099</v>
      </c>
      <c r="V67" s="229">
        <v>2</v>
      </c>
      <c r="W67" s="229">
        <v>2</v>
      </c>
    </row>
    <row r="68" spans="1:23" ht="18" customHeight="1" x14ac:dyDescent="0.15">
      <c r="A68" s="229">
        <v>2</v>
      </c>
      <c r="B68" s="229">
        <v>3</v>
      </c>
      <c r="C68" s="400" t="s">
        <v>580</v>
      </c>
      <c r="D68" s="411" t="s">
        <v>96</v>
      </c>
      <c r="E68" s="990" t="s">
        <v>205</v>
      </c>
      <c r="F68" s="990"/>
      <c r="G68" s="423" t="s">
        <v>54</v>
      </c>
      <c r="H68" s="100">
        <v>0</v>
      </c>
      <c r="I68" s="100">
        <v>229</v>
      </c>
      <c r="J68" s="100">
        <v>150</v>
      </c>
      <c r="K68" s="100">
        <v>443</v>
      </c>
      <c r="L68" s="100">
        <v>104</v>
      </c>
      <c r="M68" s="100">
        <v>145</v>
      </c>
      <c r="N68" s="234">
        <v>0</v>
      </c>
      <c r="O68" s="100">
        <v>0</v>
      </c>
      <c r="P68" s="100">
        <v>0</v>
      </c>
      <c r="Q68" s="100">
        <v>0</v>
      </c>
      <c r="R68" s="100">
        <v>60</v>
      </c>
      <c r="S68" s="100">
        <v>206</v>
      </c>
      <c r="T68" s="100">
        <v>168</v>
      </c>
      <c r="U68" s="100">
        <v>1505</v>
      </c>
      <c r="V68" s="229">
        <v>2</v>
      </c>
      <c r="W68" s="229">
        <v>3</v>
      </c>
    </row>
    <row r="69" spans="1:23" ht="18" customHeight="1" x14ac:dyDescent="0.15">
      <c r="A69" s="229">
        <v>2</v>
      </c>
      <c r="B69" s="229">
        <v>4</v>
      </c>
      <c r="C69" s="401" t="s">
        <v>791</v>
      </c>
      <c r="D69" s="145"/>
      <c r="E69" s="991" t="s">
        <v>22</v>
      </c>
      <c r="F69" s="991"/>
      <c r="G69" s="191" t="s">
        <v>45</v>
      </c>
      <c r="H69" s="100">
        <v>0</v>
      </c>
      <c r="I69" s="100">
        <v>0</v>
      </c>
      <c r="J69" s="100">
        <v>16052</v>
      </c>
      <c r="K69" s="100">
        <v>0</v>
      </c>
      <c r="L69" s="100">
        <v>0</v>
      </c>
      <c r="M69" s="100">
        <v>0</v>
      </c>
      <c r="N69" s="234">
        <v>0</v>
      </c>
      <c r="O69" s="100">
        <v>0</v>
      </c>
      <c r="P69" s="100">
        <v>0</v>
      </c>
      <c r="Q69" s="100">
        <v>0</v>
      </c>
      <c r="R69" s="100">
        <v>885</v>
      </c>
      <c r="S69" s="100">
        <v>0</v>
      </c>
      <c r="T69" s="100">
        <v>0</v>
      </c>
      <c r="U69" s="100">
        <v>16937</v>
      </c>
      <c r="V69" s="229">
        <v>2</v>
      </c>
      <c r="W69" s="229">
        <v>4</v>
      </c>
    </row>
    <row r="70" spans="1:23" ht="18" customHeight="1" x14ac:dyDescent="0.15">
      <c r="A70" s="229">
        <v>2</v>
      </c>
      <c r="B70" s="229">
        <v>5</v>
      </c>
      <c r="C70" s="402" t="s">
        <v>26</v>
      </c>
      <c r="D70" s="161" t="s">
        <v>83</v>
      </c>
      <c r="E70" s="719" t="s">
        <v>49</v>
      </c>
      <c r="F70" s="719"/>
      <c r="G70" s="191" t="s">
        <v>45</v>
      </c>
      <c r="H70" s="100">
        <v>0</v>
      </c>
      <c r="I70" s="100">
        <v>0</v>
      </c>
      <c r="J70" s="100">
        <v>0</v>
      </c>
      <c r="K70" s="100">
        <v>0</v>
      </c>
      <c r="L70" s="100">
        <v>0</v>
      </c>
      <c r="M70" s="100">
        <v>0</v>
      </c>
      <c r="N70" s="234">
        <v>0</v>
      </c>
      <c r="O70" s="100">
        <v>0</v>
      </c>
      <c r="P70" s="100">
        <v>0</v>
      </c>
      <c r="Q70" s="100">
        <v>0</v>
      </c>
      <c r="R70" s="100">
        <v>0</v>
      </c>
      <c r="S70" s="100">
        <v>0</v>
      </c>
      <c r="T70" s="100">
        <v>0</v>
      </c>
      <c r="U70" s="100">
        <v>0</v>
      </c>
      <c r="V70" s="229">
        <v>2</v>
      </c>
      <c r="W70" s="229">
        <v>5</v>
      </c>
    </row>
    <row r="71" spans="1:23" ht="18" customHeight="1" x14ac:dyDescent="0.15">
      <c r="A71" s="229">
        <v>2</v>
      </c>
      <c r="B71" s="229">
        <v>6</v>
      </c>
      <c r="C71" s="403" t="s">
        <v>40</v>
      </c>
      <c r="D71" s="167" t="s">
        <v>88</v>
      </c>
      <c r="E71" s="719" t="s">
        <v>52</v>
      </c>
      <c r="F71" s="719"/>
      <c r="G71" s="423" t="s">
        <v>45</v>
      </c>
      <c r="H71" s="100">
        <v>0</v>
      </c>
      <c r="I71" s="100">
        <v>0</v>
      </c>
      <c r="J71" s="100">
        <v>16052</v>
      </c>
      <c r="K71" s="100">
        <v>0</v>
      </c>
      <c r="L71" s="100">
        <v>0</v>
      </c>
      <c r="M71" s="100">
        <v>0</v>
      </c>
      <c r="N71" s="234">
        <v>0</v>
      </c>
      <c r="O71" s="100">
        <v>0</v>
      </c>
      <c r="P71" s="100">
        <v>0</v>
      </c>
      <c r="Q71" s="100">
        <v>0</v>
      </c>
      <c r="R71" s="100">
        <v>885</v>
      </c>
      <c r="S71" s="100">
        <v>0</v>
      </c>
      <c r="T71" s="100">
        <v>0</v>
      </c>
      <c r="U71" s="100">
        <v>16937</v>
      </c>
      <c r="V71" s="229">
        <v>2</v>
      </c>
      <c r="W71" s="229">
        <v>6</v>
      </c>
    </row>
    <row r="72" spans="1:23" s="114" customFormat="1" ht="18" customHeight="1" x14ac:dyDescent="0.15">
      <c r="B72" s="394"/>
      <c r="C72" s="404"/>
      <c r="D72" s="196"/>
      <c r="E72" s="409"/>
      <c r="F72" s="164"/>
      <c r="G72" s="424"/>
      <c r="H72" s="205"/>
      <c r="I72" s="205"/>
      <c r="J72" s="205"/>
      <c r="K72" s="205"/>
      <c r="L72" s="205"/>
      <c r="M72" s="205"/>
      <c r="O72" s="280"/>
      <c r="W72" s="394"/>
    </row>
    <row r="73" spans="1:23" ht="18" customHeight="1" x14ac:dyDescent="0.15">
      <c r="B73" s="7">
        <v>101</v>
      </c>
      <c r="C73" s="362"/>
      <c r="D73" s="140"/>
      <c r="E73" s="245"/>
      <c r="F73" s="256" t="s">
        <v>321</v>
      </c>
      <c r="G73" s="425"/>
      <c r="H73" s="100">
        <f t="shared" ref="H73:U81" si="0">IF(H$12=0,0,ROUND(H23/H$12*1000,0))</f>
        <v>0</v>
      </c>
      <c r="I73" s="100">
        <f t="shared" si="0"/>
        <v>312</v>
      </c>
      <c r="J73" s="100">
        <f t="shared" si="0"/>
        <v>1024</v>
      </c>
      <c r="K73" s="100">
        <f t="shared" si="0"/>
        <v>358</v>
      </c>
      <c r="L73" s="100">
        <f t="shared" si="0"/>
        <v>379</v>
      </c>
      <c r="M73" s="100">
        <f t="shared" si="0"/>
        <v>925</v>
      </c>
      <c r="N73" s="234">
        <f t="shared" si="0"/>
        <v>684</v>
      </c>
      <c r="O73" s="100">
        <f t="shared" si="0"/>
        <v>0</v>
      </c>
      <c r="P73" s="100">
        <f t="shared" si="0"/>
        <v>0</v>
      </c>
      <c r="Q73" s="100">
        <f t="shared" si="0"/>
        <v>0</v>
      </c>
      <c r="R73" s="100">
        <f t="shared" si="0"/>
        <v>942</v>
      </c>
      <c r="S73" s="100">
        <f t="shared" si="0"/>
        <v>690</v>
      </c>
      <c r="T73" s="100">
        <f t="shared" si="0"/>
        <v>851</v>
      </c>
      <c r="U73" s="100">
        <f t="shared" si="0"/>
        <v>535</v>
      </c>
      <c r="W73" s="7">
        <v>101</v>
      </c>
    </row>
    <row r="74" spans="1:23" ht="18" customHeight="1" x14ac:dyDescent="0.15">
      <c r="B74" s="7">
        <v>102</v>
      </c>
      <c r="C74" s="214"/>
      <c r="D74" s="205" t="s">
        <v>83</v>
      </c>
      <c r="E74" s="245"/>
      <c r="F74" s="412" t="s">
        <v>326</v>
      </c>
      <c r="G74" s="248"/>
      <c r="H74" s="100">
        <f t="shared" si="0"/>
        <v>0</v>
      </c>
      <c r="I74" s="100">
        <f t="shared" si="0"/>
        <v>671</v>
      </c>
      <c r="J74" s="100">
        <f t="shared" si="0"/>
        <v>1355</v>
      </c>
      <c r="K74" s="100">
        <f t="shared" si="0"/>
        <v>895</v>
      </c>
      <c r="L74" s="100">
        <f t="shared" si="0"/>
        <v>932</v>
      </c>
      <c r="M74" s="100">
        <f t="shared" si="0"/>
        <v>3077</v>
      </c>
      <c r="N74" s="234">
        <f t="shared" si="0"/>
        <v>33</v>
      </c>
      <c r="O74" s="100">
        <f t="shared" si="0"/>
        <v>0</v>
      </c>
      <c r="P74" s="100">
        <f t="shared" si="0"/>
        <v>0</v>
      </c>
      <c r="Q74" s="100">
        <f t="shared" si="0"/>
        <v>0</v>
      </c>
      <c r="R74" s="100">
        <f t="shared" si="0"/>
        <v>790</v>
      </c>
      <c r="S74" s="100">
        <f t="shared" si="0"/>
        <v>1670</v>
      </c>
      <c r="T74" s="100">
        <f t="shared" si="0"/>
        <v>1626</v>
      </c>
      <c r="U74" s="100">
        <f t="shared" si="0"/>
        <v>1060</v>
      </c>
      <c r="W74" s="7">
        <v>102</v>
      </c>
    </row>
    <row r="75" spans="1:23" ht="18" customHeight="1" x14ac:dyDescent="0.15">
      <c r="B75" s="7">
        <v>103</v>
      </c>
      <c r="C75" s="214"/>
      <c r="D75" s="140" t="s">
        <v>132</v>
      </c>
      <c r="E75" s="413" t="s">
        <v>333</v>
      </c>
      <c r="F75" s="412" t="s">
        <v>106</v>
      </c>
      <c r="G75" s="248"/>
      <c r="H75" s="100">
        <f t="shared" si="0"/>
        <v>0</v>
      </c>
      <c r="I75" s="100">
        <f t="shared" si="0"/>
        <v>10860</v>
      </c>
      <c r="J75" s="100">
        <f t="shared" si="0"/>
        <v>3546</v>
      </c>
      <c r="K75" s="100">
        <f t="shared" si="0"/>
        <v>10117</v>
      </c>
      <c r="L75" s="100">
        <f t="shared" si="0"/>
        <v>1761</v>
      </c>
      <c r="M75" s="100">
        <f t="shared" si="0"/>
        <v>4394</v>
      </c>
      <c r="N75" s="234">
        <f t="shared" si="0"/>
        <v>1</v>
      </c>
      <c r="O75" s="100">
        <f t="shared" si="0"/>
        <v>0</v>
      </c>
      <c r="P75" s="100">
        <f t="shared" si="0"/>
        <v>0</v>
      </c>
      <c r="Q75" s="100">
        <f t="shared" si="0"/>
        <v>0</v>
      </c>
      <c r="R75" s="100">
        <f t="shared" si="0"/>
        <v>1352</v>
      </c>
      <c r="S75" s="100">
        <f t="shared" si="0"/>
        <v>5870</v>
      </c>
      <c r="T75" s="100">
        <f t="shared" si="0"/>
        <v>5511</v>
      </c>
      <c r="U75" s="100">
        <f t="shared" si="0"/>
        <v>5452</v>
      </c>
      <c r="W75" s="7">
        <v>103</v>
      </c>
    </row>
    <row r="76" spans="1:23" ht="18" customHeight="1" x14ac:dyDescent="0.15">
      <c r="B76" s="7">
        <v>104</v>
      </c>
      <c r="C76" s="214"/>
      <c r="D76" s="140" t="s">
        <v>139</v>
      </c>
      <c r="E76" s="413"/>
      <c r="F76" s="412" t="s">
        <v>147</v>
      </c>
      <c r="G76" s="248"/>
      <c r="H76" s="100">
        <f t="shared" si="0"/>
        <v>0</v>
      </c>
      <c r="I76" s="100">
        <f t="shared" si="0"/>
        <v>352</v>
      </c>
      <c r="J76" s="100">
        <f t="shared" si="0"/>
        <v>846</v>
      </c>
      <c r="K76" s="100">
        <f t="shared" si="0"/>
        <v>550</v>
      </c>
      <c r="L76" s="100">
        <f t="shared" si="0"/>
        <v>1000</v>
      </c>
      <c r="M76" s="100">
        <f t="shared" si="0"/>
        <v>1610</v>
      </c>
      <c r="N76" s="234">
        <f t="shared" si="0"/>
        <v>133</v>
      </c>
      <c r="O76" s="100">
        <f t="shared" si="0"/>
        <v>0</v>
      </c>
      <c r="P76" s="100">
        <f t="shared" si="0"/>
        <v>0</v>
      </c>
      <c r="Q76" s="100">
        <f t="shared" si="0"/>
        <v>0</v>
      </c>
      <c r="R76" s="100">
        <f t="shared" si="0"/>
        <v>501</v>
      </c>
      <c r="S76" s="100">
        <f t="shared" si="0"/>
        <v>1430</v>
      </c>
      <c r="T76" s="100">
        <f t="shared" si="0"/>
        <v>1340</v>
      </c>
      <c r="U76" s="100">
        <f t="shared" si="0"/>
        <v>722</v>
      </c>
      <c r="W76" s="7">
        <v>104</v>
      </c>
    </row>
    <row r="77" spans="1:23" ht="18" customHeight="1" x14ac:dyDescent="0.15">
      <c r="B77" s="7">
        <v>105</v>
      </c>
      <c r="C77" s="214" t="s">
        <v>356</v>
      </c>
      <c r="D77" s="140" t="s">
        <v>115</v>
      </c>
      <c r="E77" s="413"/>
      <c r="F77" s="412" t="s">
        <v>643</v>
      </c>
      <c r="G77" s="248"/>
      <c r="H77" s="100">
        <f t="shared" si="0"/>
        <v>0</v>
      </c>
      <c r="I77" s="100">
        <f t="shared" si="0"/>
        <v>75</v>
      </c>
      <c r="J77" s="100">
        <f t="shared" si="0"/>
        <v>615</v>
      </c>
      <c r="K77" s="100">
        <f t="shared" si="0"/>
        <v>343</v>
      </c>
      <c r="L77" s="100">
        <f t="shared" si="0"/>
        <v>585</v>
      </c>
      <c r="M77" s="100">
        <f t="shared" si="0"/>
        <v>883</v>
      </c>
      <c r="N77" s="234">
        <f t="shared" si="0"/>
        <v>2</v>
      </c>
      <c r="O77" s="100">
        <f t="shared" si="0"/>
        <v>0</v>
      </c>
      <c r="P77" s="100">
        <f t="shared" si="0"/>
        <v>0</v>
      </c>
      <c r="Q77" s="100">
        <f t="shared" si="0"/>
        <v>0</v>
      </c>
      <c r="R77" s="100">
        <f t="shared" si="0"/>
        <v>239</v>
      </c>
      <c r="S77" s="100">
        <f t="shared" si="0"/>
        <v>1072</v>
      </c>
      <c r="T77" s="100">
        <f t="shared" si="0"/>
        <v>851</v>
      </c>
      <c r="U77" s="100">
        <f t="shared" si="0"/>
        <v>441</v>
      </c>
      <c r="W77" s="7">
        <v>105</v>
      </c>
    </row>
    <row r="78" spans="1:23" ht="18" customHeight="1" x14ac:dyDescent="0.15">
      <c r="B78" s="7">
        <v>106</v>
      </c>
      <c r="C78" s="214"/>
      <c r="D78" s="140" t="s">
        <v>459</v>
      </c>
      <c r="E78" s="413" t="s">
        <v>605</v>
      </c>
      <c r="F78" s="412" t="s">
        <v>418</v>
      </c>
      <c r="G78" s="248"/>
      <c r="H78" s="100">
        <f t="shared" si="0"/>
        <v>0</v>
      </c>
      <c r="I78" s="100">
        <f t="shared" si="0"/>
        <v>33532</v>
      </c>
      <c r="J78" s="100">
        <f t="shared" si="0"/>
        <v>15695</v>
      </c>
      <c r="K78" s="100">
        <f t="shared" si="0"/>
        <v>32999</v>
      </c>
      <c r="L78" s="100">
        <f t="shared" si="0"/>
        <v>18225</v>
      </c>
      <c r="M78" s="100">
        <f t="shared" si="0"/>
        <v>17841</v>
      </c>
      <c r="N78" s="234">
        <f t="shared" si="0"/>
        <v>11218</v>
      </c>
      <c r="O78" s="100">
        <f t="shared" si="0"/>
        <v>0</v>
      </c>
      <c r="P78" s="100">
        <f t="shared" si="0"/>
        <v>0</v>
      </c>
      <c r="Q78" s="100">
        <f t="shared" si="0"/>
        <v>0</v>
      </c>
      <c r="R78" s="100">
        <f t="shared" si="0"/>
        <v>17082</v>
      </c>
      <c r="S78" s="100">
        <f t="shared" si="0"/>
        <v>12698</v>
      </c>
      <c r="T78" s="100">
        <f t="shared" si="0"/>
        <v>26137</v>
      </c>
      <c r="U78" s="100">
        <f t="shared" si="0"/>
        <v>20089</v>
      </c>
      <c r="W78" s="7">
        <v>106</v>
      </c>
    </row>
    <row r="79" spans="1:23" ht="18" customHeight="1" x14ac:dyDescent="0.15">
      <c r="B79" s="7">
        <v>107</v>
      </c>
      <c r="C79" s="214"/>
      <c r="D79" s="140" t="s">
        <v>115</v>
      </c>
      <c r="E79" s="413"/>
      <c r="F79" s="412" t="s">
        <v>511</v>
      </c>
      <c r="G79" s="248"/>
      <c r="H79" s="100">
        <f t="shared" si="0"/>
        <v>0</v>
      </c>
      <c r="I79" s="100">
        <f t="shared" si="0"/>
        <v>1413</v>
      </c>
      <c r="J79" s="100">
        <f t="shared" si="0"/>
        <v>1559</v>
      </c>
      <c r="K79" s="100">
        <f t="shared" si="0"/>
        <v>1651</v>
      </c>
      <c r="L79" s="100">
        <f t="shared" si="0"/>
        <v>1489</v>
      </c>
      <c r="M79" s="100">
        <f t="shared" si="0"/>
        <v>1357</v>
      </c>
      <c r="N79" s="100">
        <f t="shared" si="0"/>
        <v>1925</v>
      </c>
      <c r="O79" s="100">
        <f t="shared" si="0"/>
        <v>0</v>
      </c>
      <c r="P79" s="100">
        <f t="shared" si="0"/>
        <v>0</v>
      </c>
      <c r="Q79" s="100">
        <f t="shared" si="0"/>
        <v>0</v>
      </c>
      <c r="R79" s="100">
        <f t="shared" si="0"/>
        <v>1586</v>
      </c>
      <c r="S79" s="100">
        <f t="shared" si="0"/>
        <v>1513</v>
      </c>
      <c r="T79" s="100">
        <f t="shared" si="0"/>
        <v>1755</v>
      </c>
      <c r="U79" s="100">
        <f t="shared" si="0"/>
        <v>1365</v>
      </c>
      <c r="W79" s="7">
        <v>107</v>
      </c>
    </row>
    <row r="80" spans="1:23" ht="18" customHeight="1" x14ac:dyDescent="0.15">
      <c r="B80" s="7">
        <v>108</v>
      </c>
      <c r="C80" s="214"/>
      <c r="D80" s="140" t="s">
        <v>626</v>
      </c>
      <c r="E80" s="413"/>
      <c r="F80" s="412" t="s">
        <v>338</v>
      </c>
      <c r="G80" s="248"/>
      <c r="H80" s="100">
        <f t="shared" si="0"/>
        <v>0</v>
      </c>
      <c r="I80" s="100">
        <f t="shared" si="0"/>
        <v>1886</v>
      </c>
      <c r="J80" s="100">
        <f t="shared" si="0"/>
        <v>4567</v>
      </c>
      <c r="K80" s="100">
        <f t="shared" si="0"/>
        <v>1505</v>
      </c>
      <c r="L80" s="100">
        <f t="shared" si="0"/>
        <v>341</v>
      </c>
      <c r="M80" s="100">
        <f t="shared" si="0"/>
        <v>1011</v>
      </c>
      <c r="N80" s="100">
        <f t="shared" si="0"/>
        <v>339</v>
      </c>
      <c r="O80" s="100">
        <f t="shared" si="0"/>
        <v>0</v>
      </c>
      <c r="P80" s="100">
        <f t="shared" si="0"/>
        <v>0</v>
      </c>
      <c r="Q80" s="100">
        <f t="shared" si="0"/>
        <v>0</v>
      </c>
      <c r="R80" s="100">
        <f t="shared" si="0"/>
        <v>332</v>
      </c>
      <c r="S80" s="100">
        <f t="shared" si="0"/>
        <v>11692</v>
      </c>
      <c r="T80" s="100">
        <f t="shared" si="0"/>
        <v>1446</v>
      </c>
      <c r="U80" s="100">
        <f t="shared" si="0"/>
        <v>2522</v>
      </c>
      <c r="W80" s="7">
        <v>108</v>
      </c>
    </row>
    <row r="81" spans="2:23" ht="18" customHeight="1" x14ac:dyDescent="0.15">
      <c r="B81" s="7">
        <v>109</v>
      </c>
      <c r="C81" s="214"/>
      <c r="D81" s="140" t="s">
        <v>644</v>
      </c>
      <c r="E81" s="413"/>
      <c r="F81" s="255" t="s">
        <v>103</v>
      </c>
      <c r="G81" s="426"/>
      <c r="H81" s="100">
        <f t="shared" si="0"/>
        <v>0</v>
      </c>
      <c r="I81" s="100">
        <f t="shared" si="0"/>
        <v>49101</v>
      </c>
      <c r="J81" s="100">
        <f t="shared" si="0"/>
        <v>29207</v>
      </c>
      <c r="K81" s="100">
        <f t="shared" si="0"/>
        <v>48420</v>
      </c>
      <c r="L81" s="100">
        <f t="shared" si="0"/>
        <v>24713</v>
      </c>
      <c r="M81" s="100">
        <f t="shared" si="0"/>
        <v>31097</v>
      </c>
      <c r="N81" s="234">
        <f t="shared" si="0"/>
        <v>14336</v>
      </c>
      <c r="O81" s="100">
        <f t="shared" si="0"/>
        <v>0</v>
      </c>
      <c r="P81" s="100">
        <f t="shared" si="0"/>
        <v>0</v>
      </c>
      <c r="Q81" s="100">
        <f t="shared" si="0"/>
        <v>0</v>
      </c>
      <c r="R81" s="100">
        <f t="shared" si="0"/>
        <v>22825</v>
      </c>
      <c r="S81" s="100">
        <f t="shared" si="0"/>
        <v>36635</v>
      </c>
      <c r="T81" s="100">
        <f t="shared" si="0"/>
        <v>39516</v>
      </c>
      <c r="U81" s="100">
        <f t="shared" si="0"/>
        <v>32186</v>
      </c>
      <c r="W81" s="7">
        <v>109</v>
      </c>
    </row>
    <row r="82" spans="2:23" ht="18" customHeight="1" x14ac:dyDescent="0.15">
      <c r="B82" s="7">
        <v>110</v>
      </c>
      <c r="C82" s="214" t="s">
        <v>938</v>
      </c>
      <c r="D82" s="140" t="s">
        <v>200</v>
      </c>
      <c r="E82" s="251"/>
      <c r="F82" s="414" t="s">
        <v>195</v>
      </c>
      <c r="G82" s="425"/>
      <c r="H82" s="100">
        <f t="shared" ref="H82:T82" si="1">IF(H$12=0,0,ROUND(H32/H$12*1000,0))</f>
        <v>0</v>
      </c>
      <c r="I82" s="100">
        <f t="shared" si="1"/>
        <v>771</v>
      </c>
      <c r="J82" s="100">
        <f t="shared" si="1"/>
        <v>251</v>
      </c>
      <c r="K82" s="100">
        <f t="shared" si="1"/>
        <v>508</v>
      </c>
      <c r="L82" s="100">
        <f t="shared" si="1"/>
        <v>152</v>
      </c>
      <c r="M82" s="100">
        <f t="shared" si="1"/>
        <v>658</v>
      </c>
      <c r="N82" s="234">
        <f t="shared" si="1"/>
        <v>32</v>
      </c>
      <c r="O82" s="100">
        <f t="shared" si="1"/>
        <v>0</v>
      </c>
      <c r="P82" s="100">
        <f t="shared" si="1"/>
        <v>0</v>
      </c>
      <c r="Q82" s="100">
        <f t="shared" si="1"/>
        <v>0</v>
      </c>
      <c r="R82" s="100">
        <f t="shared" si="1"/>
        <v>336</v>
      </c>
      <c r="S82" s="100">
        <f t="shared" si="1"/>
        <v>538</v>
      </c>
      <c r="T82" s="100">
        <f t="shared" si="1"/>
        <v>432</v>
      </c>
      <c r="U82" s="100">
        <f t="shared" ref="U82" si="2">IF(U$12=0,0,ROUND(U32/U$12*1000,0))</f>
        <v>399</v>
      </c>
      <c r="W82" s="7">
        <v>110</v>
      </c>
    </row>
    <row r="83" spans="2:23" ht="18" customHeight="1" x14ac:dyDescent="0.15">
      <c r="B83" s="7">
        <v>111</v>
      </c>
      <c r="C83" s="214"/>
      <c r="D83" s="140" t="s">
        <v>173</v>
      </c>
      <c r="E83" s="144"/>
      <c r="F83" s="415" t="s">
        <v>613</v>
      </c>
      <c r="G83" s="248"/>
      <c r="H83" s="100">
        <f t="shared" ref="H83:T83" si="3">IF(H$12=0,0,ROUND(H33/H$12*1000,0))</f>
        <v>0</v>
      </c>
      <c r="I83" s="100">
        <f t="shared" si="3"/>
        <v>1447</v>
      </c>
      <c r="J83" s="100">
        <f t="shared" si="3"/>
        <v>1152</v>
      </c>
      <c r="K83" s="100">
        <f t="shared" si="3"/>
        <v>1454</v>
      </c>
      <c r="L83" s="100">
        <f t="shared" si="3"/>
        <v>1080</v>
      </c>
      <c r="M83" s="100">
        <f t="shared" si="3"/>
        <v>2149</v>
      </c>
      <c r="N83" s="234">
        <f t="shared" si="3"/>
        <v>313</v>
      </c>
      <c r="O83" s="100">
        <f t="shared" si="3"/>
        <v>0</v>
      </c>
      <c r="P83" s="100">
        <f t="shared" si="3"/>
        <v>0</v>
      </c>
      <c r="Q83" s="100">
        <f t="shared" si="3"/>
        <v>0</v>
      </c>
      <c r="R83" s="100">
        <f t="shared" si="3"/>
        <v>1742</v>
      </c>
      <c r="S83" s="100">
        <f t="shared" si="3"/>
        <v>1795</v>
      </c>
      <c r="T83" s="100">
        <f t="shared" si="3"/>
        <v>1558</v>
      </c>
      <c r="U83" s="100">
        <f t="shared" ref="U83" si="4">IF(U$12=0,0,ROUND(U33/U$12*1000,0))</f>
        <v>1247</v>
      </c>
      <c r="W83" s="7">
        <v>111</v>
      </c>
    </row>
    <row r="84" spans="2:23" ht="18" customHeight="1" x14ac:dyDescent="0.15">
      <c r="B84" s="7">
        <v>112</v>
      </c>
      <c r="C84" s="214"/>
      <c r="D84" s="140" t="s">
        <v>602</v>
      </c>
      <c r="E84" s="144" t="s">
        <v>617</v>
      </c>
      <c r="F84" s="415" t="s">
        <v>321</v>
      </c>
      <c r="G84" s="248"/>
      <c r="H84" s="100">
        <f t="shared" ref="H84:T84" si="5">IF(H$12=0,0,ROUND(H34/H$12*1000,0))</f>
        <v>0</v>
      </c>
      <c r="I84" s="100">
        <f t="shared" si="5"/>
        <v>2938</v>
      </c>
      <c r="J84" s="100">
        <f t="shared" si="5"/>
        <v>64</v>
      </c>
      <c r="K84" s="100">
        <f t="shared" si="5"/>
        <v>2805</v>
      </c>
      <c r="L84" s="100">
        <f t="shared" si="5"/>
        <v>8</v>
      </c>
      <c r="M84" s="100">
        <f t="shared" si="5"/>
        <v>689</v>
      </c>
      <c r="N84" s="234">
        <f t="shared" si="5"/>
        <v>1</v>
      </c>
      <c r="O84" s="100">
        <f t="shared" si="5"/>
        <v>0</v>
      </c>
      <c r="P84" s="100">
        <f t="shared" si="5"/>
        <v>0</v>
      </c>
      <c r="Q84" s="100">
        <f t="shared" si="5"/>
        <v>0</v>
      </c>
      <c r="R84" s="100">
        <f t="shared" si="5"/>
        <v>19</v>
      </c>
      <c r="S84" s="100">
        <f t="shared" si="5"/>
        <v>1257</v>
      </c>
      <c r="T84" s="100">
        <f t="shared" si="5"/>
        <v>1502</v>
      </c>
      <c r="U84" s="100">
        <f t="shared" ref="U84" si="6">IF(U$12=0,0,ROUND(U34/U$12*1000,0))</f>
        <v>1277</v>
      </c>
      <c r="W84" s="7">
        <v>112</v>
      </c>
    </row>
    <row r="85" spans="2:23" ht="18" customHeight="1" x14ac:dyDescent="0.15">
      <c r="B85" s="7">
        <v>113</v>
      </c>
      <c r="C85" s="214"/>
      <c r="D85" s="140" t="s">
        <v>327</v>
      </c>
      <c r="E85" s="144"/>
      <c r="F85" s="415" t="s">
        <v>326</v>
      </c>
      <c r="G85" s="248"/>
      <c r="H85" s="100">
        <f t="shared" ref="H85:T85" si="7">IF(H$12=0,0,ROUND(H35/H$12*1000,0))</f>
        <v>0</v>
      </c>
      <c r="I85" s="100">
        <f t="shared" si="7"/>
        <v>2543</v>
      </c>
      <c r="J85" s="100">
        <f t="shared" si="7"/>
        <v>1051</v>
      </c>
      <c r="K85" s="100">
        <f t="shared" si="7"/>
        <v>10306</v>
      </c>
      <c r="L85" s="100">
        <f t="shared" si="7"/>
        <v>322</v>
      </c>
      <c r="M85" s="100">
        <f t="shared" si="7"/>
        <v>3641</v>
      </c>
      <c r="N85" s="234">
        <f t="shared" si="7"/>
        <v>48</v>
      </c>
      <c r="O85" s="100">
        <f t="shared" si="7"/>
        <v>0</v>
      </c>
      <c r="P85" s="100">
        <f t="shared" si="7"/>
        <v>0</v>
      </c>
      <c r="Q85" s="100">
        <f t="shared" si="7"/>
        <v>0</v>
      </c>
      <c r="R85" s="100">
        <f t="shared" si="7"/>
        <v>1130</v>
      </c>
      <c r="S85" s="100">
        <f t="shared" si="7"/>
        <v>1668</v>
      </c>
      <c r="T85" s="100">
        <f t="shared" si="7"/>
        <v>2487</v>
      </c>
      <c r="U85" s="100">
        <f t="shared" ref="U85" si="8">IF(U$12=0,0,ROUND(U35/U$12*1000,0))</f>
        <v>3374</v>
      </c>
      <c r="W85" s="7">
        <v>113</v>
      </c>
    </row>
    <row r="86" spans="2:23" ht="18" customHeight="1" x14ac:dyDescent="0.15">
      <c r="B86" s="7">
        <v>114</v>
      </c>
      <c r="C86" s="214"/>
      <c r="D86" s="140" t="s">
        <v>356</v>
      </c>
      <c r="E86" s="144"/>
      <c r="F86" s="415" t="s">
        <v>106</v>
      </c>
      <c r="G86" s="248"/>
      <c r="H86" s="100">
        <f t="shared" ref="H86:T86" si="9">IF(H$12=0,0,ROUND(H36/H$12*1000,0))</f>
        <v>0</v>
      </c>
      <c r="I86" s="100">
        <f t="shared" si="9"/>
        <v>3714</v>
      </c>
      <c r="J86" s="100">
        <f t="shared" si="9"/>
        <v>283</v>
      </c>
      <c r="K86" s="100">
        <f t="shared" si="9"/>
        <v>4016</v>
      </c>
      <c r="L86" s="100">
        <f t="shared" si="9"/>
        <v>221</v>
      </c>
      <c r="M86" s="100">
        <f t="shared" si="9"/>
        <v>507</v>
      </c>
      <c r="N86" s="234">
        <f t="shared" si="9"/>
        <v>0</v>
      </c>
      <c r="O86" s="100">
        <f t="shared" si="9"/>
        <v>0</v>
      </c>
      <c r="P86" s="100">
        <f t="shared" si="9"/>
        <v>0</v>
      </c>
      <c r="Q86" s="100">
        <f t="shared" si="9"/>
        <v>0</v>
      </c>
      <c r="R86" s="100">
        <f t="shared" si="9"/>
        <v>347</v>
      </c>
      <c r="S86" s="100">
        <f t="shared" si="9"/>
        <v>4687</v>
      </c>
      <c r="T86" s="100">
        <f t="shared" si="9"/>
        <v>463</v>
      </c>
      <c r="U86" s="100">
        <f t="shared" ref="U86" si="10">IF(U$12=0,0,ROUND(U36/U$12*1000,0))</f>
        <v>1961</v>
      </c>
      <c r="W86" s="7">
        <v>114</v>
      </c>
    </row>
    <row r="87" spans="2:23" ht="18" customHeight="1" x14ac:dyDescent="0.15">
      <c r="B87" s="7">
        <v>115</v>
      </c>
      <c r="C87" s="214" t="s">
        <v>189</v>
      </c>
      <c r="D87" s="140" t="s">
        <v>333</v>
      </c>
      <c r="E87" s="144" t="s">
        <v>620</v>
      </c>
      <c r="F87" s="415" t="s">
        <v>147</v>
      </c>
      <c r="G87" s="248"/>
      <c r="H87" s="100">
        <f t="shared" ref="H87:T87" si="11">IF(H$12=0,0,ROUND(H37/H$12*1000,0))</f>
        <v>0</v>
      </c>
      <c r="I87" s="100">
        <f t="shared" si="11"/>
        <v>6679</v>
      </c>
      <c r="J87" s="100">
        <f t="shared" si="11"/>
        <v>2671</v>
      </c>
      <c r="K87" s="100">
        <f t="shared" si="11"/>
        <v>6526</v>
      </c>
      <c r="L87" s="100">
        <f t="shared" si="11"/>
        <v>3733</v>
      </c>
      <c r="M87" s="100">
        <f t="shared" si="11"/>
        <v>5413</v>
      </c>
      <c r="N87" s="100">
        <f t="shared" si="11"/>
        <v>191</v>
      </c>
      <c r="O87" s="100">
        <f t="shared" si="11"/>
        <v>0</v>
      </c>
      <c r="P87" s="100">
        <f t="shared" si="11"/>
        <v>0</v>
      </c>
      <c r="Q87" s="100">
        <f t="shared" si="11"/>
        <v>0</v>
      </c>
      <c r="R87" s="100">
        <f t="shared" si="11"/>
        <v>3390</v>
      </c>
      <c r="S87" s="100">
        <f t="shared" si="11"/>
        <v>4754</v>
      </c>
      <c r="T87" s="100">
        <f t="shared" si="11"/>
        <v>3328</v>
      </c>
      <c r="U87" s="100">
        <f t="shared" ref="U87" si="12">IF(U$12=0,0,ROUND(U37/U$12*1000,0))</f>
        <v>4086</v>
      </c>
      <c r="W87" s="7">
        <v>115</v>
      </c>
    </row>
    <row r="88" spans="2:23" ht="18" customHeight="1" x14ac:dyDescent="0.15">
      <c r="B88" s="7">
        <v>116</v>
      </c>
      <c r="C88" s="214"/>
      <c r="D88" s="205"/>
      <c r="E88" s="204"/>
      <c r="F88" s="415" t="s">
        <v>643</v>
      </c>
      <c r="G88" s="248"/>
      <c r="H88" s="100">
        <f t="shared" ref="H88:T88" si="13">IF(H$12=0,0,ROUND(H38/H$12*1000,0))</f>
        <v>0</v>
      </c>
      <c r="I88" s="100">
        <f t="shared" si="13"/>
        <v>3226</v>
      </c>
      <c r="J88" s="100">
        <f t="shared" si="13"/>
        <v>1219</v>
      </c>
      <c r="K88" s="100">
        <f t="shared" si="13"/>
        <v>3576</v>
      </c>
      <c r="L88" s="100">
        <f t="shared" si="13"/>
        <v>946</v>
      </c>
      <c r="M88" s="100">
        <f t="shared" si="13"/>
        <v>2060</v>
      </c>
      <c r="N88" s="100">
        <f t="shared" si="13"/>
        <v>66</v>
      </c>
      <c r="O88" s="100">
        <f t="shared" si="13"/>
        <v>0</v>
      </c>
      <c r="P88" s="100">
        <f t="shared" si="13"/>
        <v>0</v>
      </c>
      <c r="Q88" s="100">
        <f t="shared" si="13"/>
        <v>0</v>
      </c>
      <c r="R88" s="100">
        <f t="shared" si="13"/>
        <v>1047</v>
      </c>
      <c r="S88" s="100">
        <f t="shared" si="13"/>
        <v>2202</v>
      </c>
      <c r="T88" s="100">
        <f t="shared" si="13"/>
        <v>1371</v>
      </c>
      <c r="U88" s="100">
        <f t="shared" ref="U88" si="14">IF(U$12=0,0,ROUND(U38/U$12*1000,0))</f>
        <v>1908</v>
      </c>
      <c r="W88" s="7">
        <v>116</v>
      </c>
    </row>
    <row r="89" spans="2:23" ht="18" customHeight="1" x14ac:dyDescent="0.15">
      <c r="B89" s="7">
        <v>117</v>
      </c>
      <c r="C89" s="214"/>
      <c r="D89" s="205"/>
      <c r="E89" s="204"/>
      <c r="F89" s="415" t="s">
        <v>338</v>
      </c>
      <c r="G89" s="248"/>
      <c r="H89" s="100">
        <f t="shared" ref="H89:T89" si="15">IF(H$12=0,0,ROUND(H39/H$12*1000,0))</f>
        <v>0</v>
      </c>
      <c r="I89" s="100">
        <f t="shared" si="15"/>
        <v>3465</v>
      </c>
      <c r="J89" s="100">
        <f t="shared" si="15"/>
        <v>3011</v>
      </c>
      <c r="K89" s="100">
        <f t="shared" si="15"/>
        <v>4777</v>
      </c>
      <c r="L89" s="100">
        <f t="shared" si="15"/>
        <v>3549</v>
      </c>
      <c r="M89" s="100">
        <f t="shared" si="15"/>
        <v>3453</v>
      </c>
      <c r="N89" s="234">
        <f t="shared" si="15"/>
        <v>1715</v>
      </c>
      <c r="O89" s="100">
        <f t="shared" si="15"/>
        <v>0</v>
      </c>
      <c r="P89" s="100">
        <f t="shared" si="15"/>
        <v>0</v>
      </c>
      <c r="Q89" s="100">
        <f t="shared" si="15"/>
        <v>0</v>
      </c>
      <c r="R89" s="100">
        <f t="shared" si="15"/>
        <v>3832</v>
      </c>
      <c r="S89" s="100">
        <f t="shared" si="15"/>
        <v>2543</v>
      </c>
      <c r="T89" s="100">
        <f t="shared" si="15"/>
        <v>1851</v>
      </c>
      <c r="U89" s="100">
        <f t="shared" ref="U89" si="16">IF(U$12=0,0,ROUND(U39/U$12*1000,0))</f>
        <v>2938</v>
      </c>
      <c r="W89" s="7">
        <v>117</v>
      </c>
    </row>
    <row r="90" spans="2:23" ht="18" customHeight="1" x14ac:dyDescent="0.15">
      <c r="B90" s="7">
        <v>118</v>
      </c>
      <c r="C90" s="214"/>
      <c r="D90" s="205"/>
      <c r="E90" s="102"/>
      <c r="F90" s="416" t="s">
        <v>103</v>
      </c>
      <c r="G90" s="426"/>
      <c r="H90" s="100">
        <f t="shared" ref="H90:T90" si="17">IF(H$12=0,0,ROUND(H40/H$12*1000,0))</f>
        <v>0</v>
      </c>
      <c r="I90" s="100">
        <f t="shared" si="17"/>
        <v>24783</v>
      </c>
      <c r="J90" s="100">
        <f t="shared" si="17"/>
        <v>9700</v>
      </c>
      <c r="K90" s="100">
        <f t="shared" si="17"/>
        <v>33969</v>
      </c>
      <c r="L90" s="100">
        <f t="shared" si="17"/>
        <v>10011</v>
      </c>
      <c r="M90" s="100">
        <f t="shared" si="17"/>
        <v>18570</v>
      </c>
      <c r="N90" s="234">
        <f t="shared" si="17"/>
        <v>2365</v>
      </c>
      <c r="O90" s="100">
        <f t="shared" si="17"/>
        <v>0</v>
      </c>
      <c r="P90" s="100">
        <f t="shared" si="17"/>
        <v>0</v>
      </c>
      <c r="Q90" s="100">
        <f t="shared" si="17"/>
        <v>0</v>
      </c>
      <c r="R90" s="100">
        <f t="shared" si="17"/>
        <v>11842</v>
      </c>
      <c r="S90" s="100">
        <f t="shared" si="17"/>
        <v>19445</v>
      </c>
      <c r="T90" s="100">
        <f t="shared" si="17"/>
        <v>12993</v>
      </c>
      <c r="U90" s="100">
        <f t="shared" ref="U90" si="18">IF(U$12=0,0,ROUND(U40/U$12*1000,0))</f>
        <v>17191</v>
      </c>
      <c r="W90" s="7">
        <v>118</v>
      </c>
    </row>
    <row r="91" spans="2:23" ht="18" customHeight="1" x14ac:dyDescent="0.15">
      <c r="B91" s="7">
        <v>119</v>
      </c>
      <c r="C91" s="214"/>
      <c r="D91" s="762" t="s">
        <v>939</v>
      </c>
      <c r="E91" s="778"/>
      <c r="F91" s="986"/>
      <c r="G91" s="427" t="s">
        <v>960</v>
      </c>
      <c r="H91" s="100">
        <f t="shared" ref="H91:U92" si="19">IF(H19=0,0,ROUND(H$41/H19*1000,0))</f>
        <v>0</v>
      </c>
      <c r="I91" s="100">
        <f t="shared" si="19"/>
        <v>375947</v>
      </c>
      <c r="J91" s="100">
        <f t="shared" si="19"/>
        <v>325555</v>
      </c>
      <c r="K91" s="100">
        <f t="shared" si="19"/>
        <v>344784</v>
      </c>
      <c r="L91" s="100">
        <f t="shared" si="19"/>
        <v>401031</v>
      </c>
      <c r="M91" s="100">
        <f t="shared" si="19"/>
        <v>325011</v>
      </c>
      <c r="N91" s="234">
        <f t="shared" si="19"/>
        <v>326266</v>
      </c>
      <c r="O91" s="100">
        <f t="shared" si="19"/>
        <v>0</v>
      </c>
      <c r="P91" s="100">
        <f t="shared" si="19"/>
        <v>0</v>
      </c>
      <c r="Q91" s="100">
        <f t="shared" si="19"/>
        <v>0</v>
      </c>
      <c r="R91" s="100">
        <f t="shared" si="19"/>
        <v>286966</v>
      </c>
      <c r="S91" s="100">
        <f t="shared" si="19"/>
        <v>327655</v>
      </c>
      <c r="T91" s="100">
        <f t="shared" si="19"/>
        <v>536407</v>
      </c>
      <c r="U91" s="100">
        <f t="shared" si="19"/>
        <v>353658</v>
      </c>
      <c r="W91" s="7">
        <v>119</v>
      </c>
    </row>
    <row r="92" spans="2:23" ht="18" customHeight="1" x14ac:dyDescent="0.15">
      <c r="B92" s="7">
        <v>120</v>
      </c>
      <c r="C92" s="214" t="s">
        <v>36</v>
      </c>
      <c r="D92" s="760"/>
      <c r="E92" s="760"/>
      <c r="F92" s="987"/>
      <c r="G92" s="428" t="s">
        <v>646</v>
      </c>
      <c r="H92" s="100">
        <f t="shared" si="19"/>
        <v>0</v>
      </c>
      <c r="I92" s="100">
        <f t="shared" si="19"/>
        <v>48844</v>
      </c>
      <c r="J92" s="100">
        <f t="shared" si="19"/>
        <v>59652</v>
      </c>
      <c r="K92" s="100">
        <f t="shared" si="19"/>
        <v>63495</v>
      </c>
      <c r="L92" s="100">
        <f t="shared" si="19"/>
        <v>35098</v>
      </c>
      <c r="M92" s="100">
        <f t="shared" si="19"/>
        <v>49041</v>
      </c>
      <c r="N92" s="234">
        <f t="shared" si="19"/>
        <v>23026</v>
      </c>
      <c r="O92" s="100">
        <f t="shared" si="19"/>
        <v>0</v>
      </c>
      <c r="P92" s="100">
        <f t="shared" si="19"/>
        <v>0</v>
      </c>
      <c r="Q92" s="100">
        <f t="shared" si="19"/>
        <v>0</v>
      </c>
      <c r="R92" s="100">
        <f t="shared" si="19"/>
        <v>43547</v>
      </c>
      <c r="S92" s="100">
        <f t="shared" si="19"/>
        <v>51691</v>
      </c>
      <c r="T92" s="100">
        <f t="shared" si="19"/>
        <v>46420</v>
      </c>
      <c r="U92" s="100">
        <f t="shared" si="19"/>
        <v>51790</v>
      </c>
      <c r="W92" s="7">
        <v>120</v>
      </c>
    </row>
    <row r="93" spans="2:23" ht="18" customHeight="1" x14ac:dyDescent="0.15">
      <c r="B93" s="7">
        <v>121</v>
      </c>
      <c r="C93" s="214"/>
      <c r="D93" s="762" t="s">
        <v>962</v>
      </c>
      <c r="E93" s="763"/>
      <c r="F93" s="763"/>
      <c r="G93" s="429"/>
      <c r="H93" s="141">
        <f t="shared" ref="H93:U93" si="20">IF(H41=0,0,ROUND((H23+H24+H34+H35+H26+H37+H27+H38)/H41*100,1))</f>
        <v>0</v>
      </c>
      <c r="I93" s="141">
        <f t="shared" si="20"/>
        <v>22.7</v>
      </c>
      <c r="J93" s="141">
        <f t="shared" si="20"/>
        <v>22.7</v>
      </c>
      <c r="K93" s="141">
        <f t="shared" si="20"/>
        <v>30.8</v>
      </c>
      <c r="L93" s="141">
        <f t="shared" si="20"/>
        <v>22.8</v>
      </c>
      <c r="M93" s="141">
        <f t="shared" si="20"/>
        <v>36.799999999999997</v>
      </c>
      <c r="N93" s="279">
        <f t="shared" si="20"/>
        <v>6.9</v>
      </c>
      <c r="O93" s="141">
        <f t="shared" si="20"/>
        <v>0</v>
      </c>
      <c r="P93" s="141">
        <f t="shared" si="20"/>
        <v>0</v>
      </c>
      <c r="Q93" s="141">
        <f t="shared" si="20"/>
        <v>0</v>
      </c>
      <c r="R93" s="141">
        <f t="shared" si="20"/>
        <v>23.2</v>
      </c>
      <c r="S93" s="141">
        <f t="shared" si="20"/>
        <v>26.3</v>
      </c>
      <c r="T93" s="141">
        <f t="shared" si="20"/>
        <v>25.4</v>
      </c>
      <c r="U93" s="141">
        <f t="shared" si="20"/>
        <v>27.1</v>
      </c>
      <c r="W93" s="7">
        <v>121</v>
      </c>
    </row>
    <row r="94" spans="2:23" ht="18" customHeight="1" x14ac:dyDescent="0.15">
      <c r="B94" s="7">
        <v>122</v>
      </c>
      <c r="C94" s="214"/>
      <c r="D94" s="205"/>
      <c r="E94" s="205"/>
      <c r="F94" s="415" t="s">
        <v>21</v>
      </c>
      <c r="G94" s="248"/>
      <c r="H94" s="141">
        <f t="shared" ref="H94:U94" si="21">IF(H41=0,0,ROUND((H23+H24+H34+H35)/H41*100,1))</f>
        <v>0</v>
      </c>
      <c r="I94" s="141">
        <f t="shared" si="21"/>
        <v>8.6999999999999993</v>
      </c>
      <c r="J94" s="141">
        <f t="shared" si="21"/>
        <v>9</v>
      </c>
      <c r="K94" s="141">
        <f t="shared" si="21"/>
        <v>17.399999999999999</v>
      </c>
      <c r="L94" s="141">
        <f t="shared" si="21"/>
        <v>4.7</v>
      </c>
      <c r="M94" s="141">
        <f t="shared" si="21"/>
        <v>16.8</v>
      </c>
      <c r="N94" s="279">
        <f t="shared" si="21"/>
        <v>4.5999999999999996</v>
      </c>
      <c r="O94" s="141">
        <f t="shared" si="21"/>
        <v>0</v>
      </c>
      <c r="P94" s="141">
        <f t="shared" si="21"/>
        <v>0</v>
      </c>
      <c r="Q94" s="141">
        <f t="shared" si="21"/>
        <v>0</v>
      </c>
      <c r="R94" s="141">
        <f t="shared" si="21"/>
        <v>8.3000000000000007</v>
      </c>
      <c r="S94" s="141">
        <f t="shared" si="21"/>
        <v>9.4</v>
      </c>
      <c r="T94" s="141">
        <f t="shared" si="21"/>
        <v>12.3</v>
      </c>
      <c r="U94" s="141">
        <f t="shared" si="21"/>
        <v>12.7</v>
      </c>
      <c r="W94" s="7">
        <v>122</v>
      </c>
    </row>
    <row r="95" spans="2:23" ht="18" customHeight="1" x14ac:dyDescent="0.15">
      <c r="B95" s="7">
        <v>123</v>
      </c>
      <c r="C95" s="214"/>
      <c r="D95" s="205"/>
      <c r="E95" s="205"/>
      <c r="F95" s="415" t="s">
        <v>438</v>
      </c>
      <c r="G95" s="248"/>
      <c r="H95" s="141">
        <f t="shared" ref="H95:U95" si="22">IF(H41=0,0,ROUND((H26+H37)/H41*100,1))</f>
        <v>0</v>
      </c>
      <c r="I95" s="141">
        <f t="shared" si="22"/>
        <v>9.5</v>
      </c>
      <c r="J95" s="141">
        <f t="shared" si="22"/>
        <v>9</v>
      </c>
      <c r="K95" s="141">
        <f t="shared" si="22"/>
        <v>8.6</v>
      </c>
      <c r="L95" s="141">
        <f t="shared" si="22"/>
        <v>13.6</v>
      </c>
      <c r="M95" s="141">
        <f t="shared" si="22"/>
        <v>14.1</v>
      </c>
      <c r="N95" s="279">
        <f t="shared" si="22"/>
        <v>1.9</v>
      </c>
      <c r="O95" s="141">
        <f t="shared" si="22"/>
        <v>0</v>
      </c>
      <c r="P95" s="141">
        <f t="shared" si="22"/>
        <v>0</v>
      </c>
      <c r="Q95" s="141">
        <f t="shared" si="22"/>
        <v>0</v>
      </c>
      <c r="R95" s="141">
        <f t="shared" si="22"/>
        <v>11.2</v>
      </c>
      <c r="S95" s="141">
        <f t="shared" si="22"/>
        <v>11</v>
      </c>
      <c r="T95" s="141">
        <f t="shared" si="22"/>
        <v>8.9</v>
      </c>
      <c r="U95" s="141">
        <f t="shared" si="22"/>
        <v>9.6999999999999993</v>
      </c>
      <c r="W95" s="7">
        <v>123</v>
      </c>
    </row>
    <row r="96" spans="2:23" ht="18" customHeight="1" x14ac:dyDescent="0.15">
      <c r="B96" s="7">
        <v>124</v>
      </c>
      <c r="C96" s="363"/>
      <c r="D96" s="205"/>
      <c r="E96" s="205"/>
      <c r="F96" s="415" t="s">
        <v>603</v>
      </c>
      <c r="G96" s="248"/>
      <c r="H96" s="141">
        <f t="shared" ref="H96:U96" si="23">IF(H41=0,0,ROUND((H27+H38)/H41*100,1))</f>
        <v>0</v>
      </c>
      <c r="I96" s="141">
        <f t="shared" si="23"/>
        <v>4.5</v>
      </c>
      <c r="J96" s="141">
        <f t="shared" si="23"/>
        <v>4.7</v>
      </c>
      <c r="K96" s="141">
        <f t="shared" si="23"/>
        <v>4.8</v>
      </c>
      <c r="L96" s="141">
        <f t="shared" si="23"/>
        <v>4.4000000000000004</v>
      </c>
      <c r="M96" s="141">
        <f t="shared" si="23"/>
        <v>5.9</v>
      </c>
      <c r="N96" s="141">
        <f t="shared" si="23"/>
        <v>0.4</v>
      </c>
      <c r="O96" s="141">
        <f t="shared" si="23"/>
        <v>0</v>
      </c>
      <c r="P96" s="141">
        <f t="shared" si="23"/>
        <v>0</v>
      </c>
      <c r="Q96" s="141">
        <f t="shared" si="23"/>
        <v>0</v>
      </c>
      <c r="R96" s="141">
        <f t="shared" si="23"/>
        <v>3.7</v>
      </c>
      <c r="S96" s="141">
        <f t="shared" si="23"/>
        <v>5.8</v>
      </c>
      <c r="T96" s="141">
        <f t="shared" si="23"/>
        <v>4.2</v>
      </c>
      <c r="U96" s="141">
        <f t="shared" si="23"/>
        <v>4.8</v>
      </c>
      <c r="W96" s="7">
        <v>124</v>
      </c>
    </row>
    <row r="97" spans="2:23" ht="18" customHeight="1" x14ac:dyDescent="0.15">
      <c r="B97" s="7">
        <v>125</v>
      </c>
      <c r="C97" s="362"/>
      <c r="D97" s="775" t="s">
        <v>647</v>
      </c>
      <c r="E97" s="771"/>
      <c r="F97" s="771"/>
      <c r="G97" s="430"/>
      <c r="H97" s="100">
        <f t="shared" ref="H97" si="24">IF(H$12=0,0,ROUND(H47/H$12*1000,0))</f>
        <v>0</v>
      </c>
      <c r="I97" s="100">
        <f>ROUND('21表'!H24/'09表 (その２)'!J11*1000,0)</f>
        <v>2661</v>
      </c>
      <c r="J97" s="100">
        <f>ROUND('21表'!I24/'09表 (その２)'!K11*1000,0)</f>
        <v>1403</v>
      </c>
      <c r="K97" s="100">
        <f>ROUND('21表'!J24/'09表 (その２)'!L11*1000,0)</f>
        <v>4447</v>
      </c>
      <c r="L97" s="100">
        <f>ROUND('21表'!K24/'09表 (その２)'!M11*1000,0)</f>
        <v>902</v>
      </c>
      <c r="M97" s="100">
        <f>ROUND('21表'!L24/'09表 (その２)'!N11*1000,0)</f>
        <v>2660</v>
      </c>
      <c r="N97" s="234">
        <f>ROUND('21表'!M24/'09表 (その２)'!O11*1000,0)</f>
        <v>568</v>
      </c>
      <c r="O97" s="100">
        <f>ROUND('21表'!N24/'09表 (その２)'!P11*1000,0)</f>
        <v>0</v>
      </c>
      <c r="P97" s="100"/>
      <c r="Q97" s="100"/>
      <c r="R97" s="100">
        <f>ROUND('21表'!Q24/'09表 (その２)'!S11*1000,0)</f>
        <v>895</v>
      </c>
      <c r="S97" s="100">
        <f>ROUND('21表'!R24/'09表 (その２)'!T11*1000,0)</f>
        <v>1709</v>
      </c>
      <c r="T97" s="100">
        <f>ROUND('21表'!S24/'09表 (その２)'!U11*1000,0)</f>
        <v>1553</v>
      </c>
      <c r="U97" s="100">
        <f>ROUND('21表'!T24/'09表 (その２)'!V11*1000,0)</f>
        <v>2245</v>
      </c>
      <c r="W97" s="7">
        <v>125</v>
      </c>
    </row>
    <row r="98" spans="2:23" ht="18" customHeight="1" x14ac:dyDescent="0.15">
      <c r="B98" s="7">
        <v>126</v>
      </c>
      <c r="C98" s="214"/>
      <c r="D98" s="204"/>
      <c r="E98" s="205"/>
      <c r="F98" s="415" t="s">
        <v>321</v>
      </c>
      <c r="G98" s="248"/>
      <c r="H98" s="100">
        <f t="shared" ref="H98" si="25">IF(H$12=0,0,ROUND(H48/H$12*1000,0))</f>
        <v>0</v>
      </c>
      <c r="I98" s="100">
        <f>ROUND('21表'!H22/'09表 (その２)'!J11*1000,0)</f>
        <v>608</v>
      </c>
      <c r="J98" s="100">
        <f>ROUND('21表'!I22/'09表 (その２)'!K11*1000,0)</f>
        <v>480</v>
      </c>
      <c r="K98" s="100">
        <f>ROUND('21表'!J22/'09表 (その２)'!L11*1000,0)</f>
        <v>799</v>
      </c>
      <c r="L98" s="100">
        <f>ROUND('21表'!K22/'09表 (その２)'!M11*1000,0)</f>
        <v>262</v>
      </c>
      <c r="M98" s="100">
        <f>ROUND('21表'!L22/'09表 (その２)'!N11*1000,0)</f>
        <v>501</v>
      </c>
      <c r="N98" s="234">
        <f>ROUND('21表'!M22/'09表 (その２)'!O11*1000,0)</f>
        <v>508</v>
      </c>
      <c r="O98" s="100">
        <f>ROUND('21表'!N22/'09表 (その２)'!P11*1000,0)</f>
        <v>0</v>
      </c>
      <c r="P98" s="100"/>
      <c r="Q98" s="100"/>
      <c r="R98" s="100">
        <f>ROUND('21表'!Q22/'09表 (その２)'!S11*1000,0)</f>
        <v>359</v>
      </c>
      <c r="S98" s="100">
        <f>ROUND('21表'!R22/'09表 (その２)'!T11*1000,0)</f>
        <v>617</v>
      </c>
      <c r="T98" s="100">
        <f>ROUND('21表'!S22/'09表 (その２)'!U11*1000,0)</f>
        <v>356</v>
      </c>
      <c r="U98" s="100">
        <f>ROUND('21表'!T22/'09表 (その２)'!V11*1000,0)</f>
        <v>511</v>
      </c>
      <c r="W98" s="7">
        <v>126</v>
      </c>
    </row>
    <row r="99" spans="2:23" ht="18" customHeight="1" x14ac:dyDescent="0.15">
      <c r="B99" s="7">
        <v>127</v>
      </c>
      <c r="C99" s="214" t="s">
        <v>298</v>
      </c>
      <c r="D99" s="204"/>
      <c r="E99" s="205"/>
      <c r="F99" s="415" t="s">
        <v>326</v>
      </c>
      <c r="G99" s="248"/>
      <c r="H99" s="100">
        <f t="shared" ref="H99" si="26">IF(H$12=0,0,ROUND(H49/H$12*1000,0))</f>
        <v>0</v>
      </c>
      <c r="I99" s="100">
        <f>ROUND('21表'!H23/'09表 (その２)'!J11*1000,0)</f>
        <v>2053</v>
      </c>
      <c r="J99" s="100">
        <f>ROUND('21表'!I23/'09表 (その２)'!K11*1000,0)</f>
        <v>923</v>
      </c>
      <c r="K99" s="100">
        <f>ROUND('21表'!J23/'09表 (その２)'!L11*1000,0)</f>
        <v>3648</v>
      </c>
      <c r="L99" s="100">
        <f>ROUND('21表'!K23/'09表 (その２)'!M11*1000,0)</f>
        <v>640</v>
      </c>
      <c r="M99" s="100">
        <f>ROUND('21表'!L23/'09表 (その２)'!N11*1000,0)</f>
        <v>2160</v>
      </c>
      <c r="N99" s="234">
        <f>ROUND('21表'!M23/'09表 (その２)'!O11*1000,0)</f>
        <v>60</v>
      </c>
      <c r="O99" s="100">
        <f>ROUND('21表'!N23/'09表 (その２)'!P11*1000,0)</f>
        <v>0</v>
      </c>
      <c r="P99" s="100"/>
      <c r="Q99" s="100"/>
      <c r="R99" s="100">
        <f>ROUND('21表'!Q23/'09表 (その２)'!S11*1000,0)</f>
        <v>536</v>
      </c>
      <c r="S99" s="100">
        <f>ROUND('21表'!R23/'09表 (その２)'!T11*1000,0)</f>
        <v>1093</v>
      </c>
      <c r="T99" s="100">
        <f>ROUND('21表'!S23/'09表 (その２)'!U11*1000,0)</f>
        <v>1196</v>
      </c>
      <c r="U99" s="100">
        <f>ROUND('21表'!T23/'09表 (その２)'!V11*1000,0)</f>
        <v>1734</v>
      </c>
      <c r="W99" s="7">
        <v>127</v>
      </c>
    </row>
    <row r="100" spans="2:23" ht="18" customHeight="1" x14ac:dyDescent="0.15">
      <c r="B100" s="7">
        <v>128</v>
      </c>
      <c r="C100" s="214"/>
      <c r="D100" s="250" t="s">
        <v>963</v>
      </c>
      <c r="E100" s="249"/>
      <c r="F100" s="249"/>
      <c r="G100" s="248"/>
      <c r="H100" s="100">
        <f t="shared" ref="H100:S100" si="27">IF(H$12=0,0,ROUND(H50/H$12*1000,0))</f>
        <v>0</v>
      </c>
      <c r="I100" s="100">
        <f t="shared" si="27"/>
        <v>35</v>
      </c>
      <c r="J100" s="100">
        <f t="shared" si="27"/>
        <v>0</v>
      </c>
      <c r="K100" s="100">
        <f t="shared" si="27"/>
        <v>0</v>
      </c>
      <c r="L100" s="100">
        <f t="shared" si="27"/>
        <v>0</v>
      </c>
      <c r="M100" s="100">
        <f t="shared" si="27"/>
        <v>26</v>
      </c>
      <c r="N100" s="234">
        <f t="shared" si="27"/>
        <v>0</v>
      </c>
      <c r="O100" s="100">
        <f t="shared" si="27"/>
        <v>0</v>
      </c>
      <c r="P100" s="100">
        <f t="shared" si="27"/>
        <v>0</v>
      </c>
      <c r="Q100" s="100">
        <f t="shared" si="27"/>
        <v>0</v>
      </c>
      <c r="R100" s="100">
        <f t="shared" si="27"/>
        <v>0</v>
      </c>
      <c r="S100" s="100">
        <f t="shared" si="27"/>
        <v>32</v>
      </c>
      <c r="T100" s="100">
        <f t="shared" ref="T100:U100" si="28">IF(T$12=0,0,ROUND(T50/T$12*1000,0))</f>
        <v>0</v>
      </c>
      <c r="U100" s="100">
        <f t="shared" si="28"/>
        <v>10</v>
      </c>
      <c r="W100" s="7">
        <v>128</v>
      </c>
    </row>
    <row r="101" spans="2:23" ht="18" customHeight="1" x14ac:dyDescent="0.15">
      <c r="B101" s="7">
        <v>129</v>
      </c>
      <c r="C101" s="214" t="s">
        <v>374</v>
      </c>
      <c r="D101" s="988" t="s">
        <v>575</v>
      </c>
      <c r="E101" s="763"/>
      <c r="F101" s="763"/>
      <c r="G101" s="248"/>
      <c r="H101" s="141">
        <f>IF('21表'!G24=0,0,ROUND(H44/'21表'!G24*100,1))</f>
        <v>0</v>
      </c>
      <c r="I101" s="141">
        <f>IF('21表'!H24=0,0,ROUND(I44/'21表'!H24*100,1))</f>
        <v>70.7</v>
      </c>
      <c r="J101" s="141">
        <f>IF('21表'!I24=0,0,ROUND(J44/'21表'!I24*100,1))</f>
        <v>102</v>
      </c>
      <c r="K101" s="141">
        <f>IF('21表'!J24=0,0,ROUND(K44/'21表'!J24*100,1))</f>
        <v>98.9</v>
      </c>
      <c r="L101" s="141">
        <f>IF('21表'!K24=0,0,ROUND(L44/'21表'!K24*100,1))</f>
        <v>93.4</v>
      </c>
      <c r="M101" s="141">
        <f>IF('21表'!L24=0,0,ROUND(M44/'21表'!L24*100,1))</f>
        <v>110.6</v>
      </c>
      <c r="N101" s="279">
        <f>IF('21表'!M24=0,0,ROUND(N44/'21表'!M24*100,1))</f>
        <v>92.8</v>
      </c>
      <c r="O101" s="141">
        <f>IF('21表'!N24=0,0,ROUND(O44/'21表'!N24*100,1))</f>
        <v>0</v>
      </c>
      <c r="P101" s="141">
        <f>IF('21表'!O24=0,0,ROUND(P44/'21表'!O24*100,1))</f>
        <v>0</v>
      </c>
      <c r="Q101" s="141">
        <f>IF('21表'!P24=0,0,ROUND(Q44/'21表'!P24*100,1))</f>
        <v>0</v>
      </c>
      <c r="R101" s="141">
        <f>IF('21表'!Q24=0,0,ROUND(R44/'21表'!Q24*100,1))</f>
        <v>116.4</v>
      </c>
      <c r="S101" s="141">
        <f>IF('21表'!R24=0,0,ROUND(S44/'21表'!R24*100,1))</f>
        <v>99.5</v>
      </c>
      <c r="T101" s="141">
        <f>IF('21表'!S24=0,0,ROUND(T44/'21表'!S24*100,1))</f>
        <v>140.4</v>
      </c>
      <c r="U101" s="141">
        <f>IF('21表'!T24=0,0,ROUND(U44/'21表'!T24*100,1))</f>
        <v>97.4</v>
      </c>
      <c r="W101" s="7">
        <v>129</v>
      </c>
    </row>
    <row r="102" spans="2:23" ht="18" customHeight="1" x14ac:dyDescent="0.15">
      <c r="B102" s="7">
        <v>130</v>
      </c>
      <c r="C102" s="214"/>
      <c r="D102" s="204"/>
      <c r="E102" s="205"/>
      <c r="F102" s="415" t="s">
        <v>321</v>
      </c>
      <c r="G102" s="248"/>
      <c r="H102" s="141">
        <f>IF('21表'!G22=0,0,ROUND(H42/'21表'!G22*100,1))</f>
        <v>0</v>
      </c>
      <c r="I102" s="141">
        <f>IF('21表'!H22=0,0,ROUND(I42/'21表'!H22*100,1))</f>
        <v>155.5</v>
      </c>
      <c r="J102" s="141">
        <f>IF('21表'!I22=0,0,ROUND(J42/'21表'!I22*100,1))</f>
        <v>92.8</v>
      </c>
      <c r="K102" s="141">
        <f>IF('21表'!J22=0,0,ROUND(K42/'21表'!J22*100,1))</f>
        <v>121.2</v>
      </c>
      <c r="L102" s="141">
        <f>IF('21表'!K22=0,0,ROUND(L42/'21表'!K22*100,1))</f>
        <v>75.900000000000006</v>
      </c>
      <c r="M102" s="141">
        <f>IF('21表'!L22=0,0,ROUND(M42/'21表'!L22*100,1))</f>
        <v>113.8</v>
      </c>
      <c r="N102" s="279">
        <f>IF('21表'!M22=0,0,ROUND(N42/'21表'!M22*100,1))</f>
        <v>92.8</v>
      </c>
      <c r="O102" s="141">
        <f>IF('21表'!N22=0,0,ROUND(O42/'21表'!N22*100,1))</f>
        <v>0</v>
      </c>
      <c r="P102" s="141">
        <f>IF('21表'!O22=0,0,ROUND(P42/'21表'!O22*100,1))</f>
        <v>0</v>
      </c>
      <c r="Q102" s="141">
        <f>IF('21表'!P22=0,0,ROUND(Q42/'21表'!P22*100,1))</f>
        <v>0</v>
      </c>
      <c r="R102" s="141">
        <f>IF('21表'!Q22=0,0,ROUND(R42/'21表'!Q22*100,1))</f>
        <v>96.8</v>
      </c>
      <c r="S102" s="141">
        <f>IF('21表'!R22=0,0,ROUND(S42/'21表'!R22*100,1))</f>
        <v>101.6</v>
      </c>
      <c r="T102" s="141">
        <f>IF('21表'!S22=0,0,ROUND(T42/'21表'!S22*100,1))</f>
        <v>222.6</v>
      </c>
      <c r="U102" s="141">
        <f>IF('21表'!T22=0,0,ROUND(U42/'21表'!T22*100,1))</f>
        <v>124.2</v>
      </c>
      <c r="W102" s="7">
        <v>130</v>
      </c>
    </row>
    <row r="103" spans="2:23" ht="18" customHeight="1" x14ac:dyDescent="0.15">
      <c r="B103" s="7">
        <v>131</v>
      </c>
      <c r="C103" s="214" t="s">
        <v>280</v>
      </c>
      <c r="D103" s="204"/>
      <c r="E103" s="205"/>
      <c r="F103" s="415" t="s">
        <v>326</v>
      </c>
      <c r="G103" s="248"/>
      <c r="H103" s="141">
        <f>IF('21表'!G23=0,0,ROUND(H43/'21表'!G23*100,1))</f>
        <v>0</v>
      </c>
      <c r="I103" s="141">
        <f>IF('21表'!H23=0,0,ROUND(I43/'21表'!H23*100,1))</f>
        <v>45.6</v>
      </c>
      <c r="J103" s="141">
        <f>IF('21表'!I23=0,0,ROUND(J43/'21表'!I23*100,1))</f>
        <v>106.7</v>
      </c>
      <c r="K103" s="141">
        <f>IF('21表'!J23=0,0,ROUND(K43/'21表'!J23*100,1))</f>
        <v>94</v>
      </c>
      <c r="L103" s="141">
        <f>IF('21表'!K23=0,0,ROUND(L43/'21表'!K23*100,1))</f>
        <v>100.6</v>
      </c>
      <c r="M103" s="141">
        <f>IF('21表'!L23=0,0,ROUND(M43/'21表'!L23*100,1))</f>
        <v>109.8</v>
      </c>
      <c r="N103" s="279">
        <f>IF('21表'!M23=0,0,ROUND(N43/'21表'!M23*100,1))</f>
        <v>93.1</v>
      </c>
      <c r="O103" s="141">
        <f>IF('21表'!N23=0,0,ROUND(O43/'21表'!N23*100,1))</f>
        <v>0</v>
      </c>
      <c r="P103" s="141">
        <f>IF('21表'!O23=0,0,ROUND(P43/'21表'!O23*100,1))</f>
        <v>0</v>
      </c>
      <c r="Q103" s="141">
        <f>IF('21表'!P23=0,0,ROUND(Q43/'21表'!P23*100,1))</f>
        <v>0</v>
      </c>
      <c r="R103" s="141">
        <f>IF('21表'!Q23=0,0,ROUND(R43/'21表'!Q23*100,1))</f>
        <v>129.4</v>
      </c>
      <c r="S103" s="141">
        <f>IF('21表'!R23=0,0,ROUND(S43/'21表'!R23*100,1))</f>
        <v>98.4</v>
      </c>
      <c r="T103" s="141">
        <f>IF('21表'!S23=0,0,ROUND(T43/'21表'!S23*100,1))</f>
        <v>115.9</v>
      </c>
      <c r="U103" s="141">
        <f>IF('21表'!T23=0,0,ROUND(U43/'21表'!T23*100,1))</f>
        <v>89.5</v>
      </c>
      <c r="W103" s="7">
        <v>131</v>
      </c>
    </row>
    <row r="104" spans="2:23" ht="18" customHeight="1" x14ac:dyDescent="0.15">
      <c r="B104" s="7">
        <v>132</v>
      </c>
      <c r="C104" s="214"/>
      <c r="D104" s="988" t="s">
        <v>158</v>
      </c>
      <c r="E104" s="763"/>
      <c r="F104" s="763"/>
      <c r="G104" s="248"/>
      <c r="H104" s="141">
        <f>IF('20表'!I8=0,0,ROUND(('21表'!G26+'21表'!G12)/'20表'!I8*100,1))</f>
        <v>0</v>
      </c>
      <c r="I104" s="141">
        <f>IF('20表'!J8=0,0,ROUND(('21表'!H26+'21表'!H12)/'20表'!J8*100,1))</f>
        <v>78.599999999999994</v>
      </c>
      <c r="J104" s="141">
        <f>IF('20表'!K8=0,0,ROUND(('21表'!I26+'21表'!I12)/'20表'!K8*100,1))</f>
        <v>77.400000000000006</v>
      </c>
      <c r="K104" s="141">
        <f>IF('20表'!L8=0,0,ROUND(('21表'!J26+'21表'!J12)/'20表'!L8*100,1))</f>
        <v>78.5</v>
      </c>
      <c r="L104" s="141">
        <f>IF('20表'!M8=0,0,ROUND(('21表'!K26+'21表'!K12)/'20表'!M8*100,1))</f>
        <v>82.5</v>
      </c>
      <c r="M104" s="141">
        <f>IF('20表'!N8=0,0,ROUND(('21表'!L26+'21表'!L12)/'20表'!N8*100,1))</f>
        <v>84.3</v>
      </c>
      <c r="N104" s="141">
        <f>IF('20表'!O8=0,0,ROUND(('21表'!M26+'21表'!M12)/'20表'!O8*100,1))</f>
        <v>99.3</v>
      </c>
      <c r="O104" s="141">
        <f>IF('20表'!P8=0,0,ROUND(('21表'!N26+'21表'!N12)/'20表'!P8*100,1))</f>
        <v>0</v>
      </c>
      <c r="P104" s="141">
        <f>IF('20表'!Q8=0,0,ROUND(('21表'!O26+'21表'!O12)/'20表'!Q8*100,1))</f>
        <v>0</v>
      </c>
      <c r="Q104" s="141">
        <f>IF('20表'!R8=0,0,ROUND(('21表'!P26+'21表'!P12)/'20表'!R8*100,1))</f>
        <v>0</v>
      </c>
      <c r="R104" s="141">
        <f>IF('20表'!S8=0,0,ROUND(('21表'!Q26+'21表'!Q12)/'20表'!S8*100,1))</f>
        <v>72.900000000000006</v>
      </c>
      <c r="S104" s="141">
        <f>IF('20表'!T8=0,0,ROUND(('21表'!R26+'21表'!R12)/'20表'!T8*100,1))</f>
        <v>80.900000000000006</v>
      </c>
      <c r="T104" s="141">
        <f>IF('20表'!U8=0,0,ROUND(('21表'!S26+'21表'!S12)/'20表'!U8*100,1))</f>
        <v>79.7</v>
      </c>
      <c r="U104" s="141">
        <f>IF('20表'!V8=0,0,ROUND(('21表'!T26+'21表'!T12)/'20表'!V8*100,1))</f>
        <v>79.599999999999994</v>
      </c>
      <c r="W104" s="7">
        <v>132</v>
      </c>
    </row>
    <row r="105" spans="2:23" ht="18" customHeight="1" x14ac:dyDescent="0.15">
      <c r="B105" s="7">
        <v>133</v>
      </c>
      <c r="C105" s="214" t="s">
        <v>281</v>
      </c>
      <c r="D105" s="204"/>
      <c r="E105" s="242" t="s">
        <v>172</v>
      </c>
      <c r="F105" s="247" t="s">
        <v>364</v>
      </c>
      <c r="G105" s="431" t="s">
        <v>372</v>
      </c>
      <c r="H105" s="141">
        <f>IF('20表'!I8=0,0,ROUND('21表'!G24/'20表'!I8*100,1))</f>
        <v>0</v>
      </c>
      <c r="I105" s="141">
        <f>IF('20表'!J8=0,0,ROUND('21表'!H24/'20表'!J8*100,1))</f>
        <v>11.5</v>
      </c>
      <c r="J105" s="141">
        <f>IF('20表'!K8=0,0,ROUND('21表'!I24/'20表'!K8*100,1))</f>
        <v>8.1</v>
      </c>
      <c r="K105" s="141">
        <f>IF('20表'!L8=0,0,ROUND('21表'!J24/'20表'!L8*100,1))</f>
        <v>16.899999999999999</v>
      </c>
      <c r="L105" s="141">
        <f>IF('20表'!M8=0,0,ROUND('21表'!K24/'20表'!M8*100,1))</f>
        <v>4.7</v>
      </c>
      <c r="M105" s="141">
        <f>IF('20表'!N8=0,0,ROUND('21表'!L24/'20表'!N8*100,1))</f>
        <v>14.5</v>
      </c>
      <c r="N105" s="279">
        <f>IF('20表'!O8=0,0,ROUND('21表'!M24/'20表'!O8*100,1))</f>
        <v>4.9000000000000004</v>
      </c>
      <c r="O105" s="141">
        <f>IF('20表'!P8=0,0,ROUND('21表'!N24/'20表'!P8*100,1))</f>
        <v>0</v>
      </c>
      <c r="P105" s="141">
        <f>IF('20表'!Q8=0,0,ROUND('21表'!O24/'20表'!Q8*100,1))</f>
        <v>0</v>
      </c>
      <c r="Q105" s="141">
        <f>IF('20表'!R8=0,0,ROUND('21表'!P24/'20表'!R8*100,1))</f>
        <v>0</v>
      </c>
      <c r="R105" s="141">
        <f>IF('20表'!S8=0,0,ROUND('21表'!Q24/'20表'!S8*100,1))</f>
        <v>6.6</v>
      </c>
      <c r="S105" s="141">
        <f>IF('20表'!T8=0,0,ROUND('21表'!R24/'20表'!T8*100,1))</f>
        <v>8.8000000000000007</v>
      </c>
      <c r="T105" s="141">
        <f>IF('20表'!U8=0,0,ROUND('21表'!S24/'20表'!U8*100,1))</f>
        <v>8.1999999999999993</v>
      </c>
      <c r="U105" s="141">
        <f>IF('20表'!V8=0,0,ROUND('21表'!T24/'20表'!V8*100,1))</f>
        <v>12.2</v>
      </c>
      <c r="W105" s="7">
        <v>133</v>
      </c>
    </row>
    <row r="106" spans="2:23" ht="18" customHeight="1" x14ac:dyDescent="0.15">
      <c r="B106" s="7">
        <v>134</v>
      </c>
      <c r="C106" s="214"/>
      <c r="D106" s="204"/>
      <c r="E106" s="245"/>
      <c r="F106" s="244"/>
      <c r="G106" s="431" t="s">
        <v>338</v>
      </c>
      <c r="H106" s="141">
        <f>IF('20表'!I8=0,0,ROUND('21表'!G25/'20表'!I8*100,1))</f>
        <v>0</v>
      </c>
      <c r="I106" s="141">
        <f>IF('20表'!J8=0,0,ROUND('21表'!H25/'20表'!J8*100,1))</f>
        <v>10.8</v>
      </c>
      <c r="J106" s="141">
        <f>IF('20表'!K8=0,0,ROUND('21表'!I25/'20表'!K8*100,1))</f>
        <v>7.5</v>
      </c>
      <c r="K106" s="141">
        <f>IF('20表'!L8=0,0,ROUND('21表'!J25/'20表'!L8*100,1))</f>
        <v>10.1</v>
      </c>
      <c r="L106" s="141">
        <f>IF('20表'!M8=0,0,ROUND('21表'!K25/'20表'!M8*100,1))</f>
        <v>8.1</v>
      </c>
      <c r="M106" s="141">
        <f>IF('20表'!N8=0,0,ROUND('21表'!L25/'20表'!N8*100,1))</f>
        <v>6.6</v>
      </c>
      <c r="N106" s="279">
        <f>IF('20表'!O8=0,0,ROUND('21表'!M25/'20表'!O8*100,1))</f>
        <v>1.4</v>
      </c>
      <c r="O106" s="141">
        <f>IF('20表'!P8=0,0,ROUND('21表'!N25/'20表'!P8*100,1))</f>
        <v>0</v>
      </c>
      <c r="P106" s="141">
        <f>IF('20表'!Q8=0,0,ROUND('21表'!O25/'20表'!Q8*100,1))</f>
        <v>0</v>
      </c>
      <c r="Q106" s="141">
        <f>IF('20表'!R8=0,0,ROUND('21表'!P25/'20表'!R8*100,1))</f>
        <v>0</v>
      </c>
      <c r="R106" s="141">
        <f>IF('20表'!S8=0,0,ROUND('21表'!Q25/'20表'!S8*100,1))</f>
        <v>4.4000000000000004</v>
      </c>
      <c r="S106" s="141">
        <f>IF('20表'!T8=0,0,ROUND('21表'!R25/'20表'!T8*100,1))</f>
        <v>9.6999999999999993</v>
      </c>
      <c r="T106" s="141">
        <f>IF('20表'!U8=0,0,ROUND('21表'!S25/'20表'!U8*100,1))</f>
        <v>9.9</v>
      </c>
      <c r="U106" s="141">
        <f>IF('20表'!V8=0,0,ROUND('21表'!T25/'20表'!V8*100,1))</f>
        <v>9.1999999999999993</v>
      </c>
      <c r="W106" s="7">
        <v>134</v>
      </c>
    </row>
    <row r="107" spans="2:23" ht="18" customHeight="1" x14ac:dyDescent="0.15">
      <c r="B107" s="7">
        <v>135</v>
      </c>
      <c r="C107" s="363"/>
      <c r="D107" s="102"/>
      <c r="E107" s="243" t="s">
        <v>649</v>
      </c>
      <c r="F107" s="257" t="s">
        <v>247</v>
      </c>
      <c r="G107" s="426"/>
      <c r="H107" s="141">
        <f>IF('20表'!I8=0,0,ROUND('21表'!G12/'20表'!I8*100,1))</f>
        <v>0</v>
      </c>
      <c r="I107" s="141">
        <f>IF('20表'!J8=0,0,ROUND('21表'!H12/'20表'!J8*100,1))</f>
        <v>56.3</v>
      </c>
      <c r="J107" s="141">
        <f>IF('20表'!K8=0,0,ROUND('21表'!I12/'20表'!K8*100,1))</f>
        <v>61.8</v>
      </c>
      <c r="K107" s="141">
        <f>IF('20表'!L8=0,0,ROUND('21表'!J12/'20表'!L8*100,1))</f>
        <v>51.5</v>
      </c>
      <c r="L107" s="141">
        <f>IF('20表'!M8=0,0,ROUND('21表'!K12/'20表'!M8*100,1))</f>
        <v>69.7</v>
      </c>
      <c r="M107" s="141">
        <f>IF('20表'!N8=0,0,ROUND('21表'!L12/'20表'!N8*100,1))</f>
        <v>63.3</v>
      </c>
      <c r="N107" s="279">
        <f>IF('20表'!O8=0,0,ROUND('21表'!M12/'20表'!O8*100,1))</f>
        <v>93</v>
      </c>
      <c r="O107" s="141">
        <f>IF('20表'!P8=0,0,ROUND('21表'!N12/'20表'!P8*100,1))</f>
        <v>0</v>
      </c>
      <c r="P107" s="141">
        <f>IF('20表'!Q8=0,0,ROUND('21表'!O12/'20表'!Q8*100,1))</f>
        <v>0</v>
      </c>
      <c r="Q107" s="141">
        <f>IF('20表'!R8=0,0,ROUND('21表'!P12/'20表'!R8*100,1))</f>
        <v>0</v>
      </c>
      <c r="R107" s="141">
        <f>IF('20表'!S8=0,0,ROUND('21表'!Q12/'20表'!S8*100,1))</f>
        <v>61.9</v>
      </c>
      <c r="S107" s="141">
        <f>IF('20表'!T8=0,0,ROUND('21表'!R12/'20表'!T8*100,1))</f>
        <v>62.4</v>
      </c>
      <c r="T107" s="141">
        <f>IF('20表'!U8=0,0,ROUND('21表'!S12/'20表'!U8*100,1))</f>
        <v>61.6</v>
      </c>
      <c r="U107" s="141">
        <f>IF('20表'!V8=0,0,ROUND('21表'!T12/'20表'!V8*100,1))</f>
        <v>58.2</v>
      </c>
      <c r="W107" s="7">
        <v>135</v>
      </c>
    </row>
    <row r="108" spans="2:23" ht="18" customHeight="1" x14ac:dyDescent="0.15">
      <c r="B108" s="7">
        <v>136</v>
      </c>
      <c r="C108" s="362" t="s">
        <v>535</v>
      </c>
      <c r="D108" s="101" t="s">
        <v>83</v>
      </c>
      <c r="E108" s="745" t="s">
        <v>650</v>
      </c>
      <c r="F108" s="989"/>
      <c r="G108" s="425"/>
      <c r="H108" s="141">
        <f t="shared" ref="H108" si="29">IF(H$12=0,0,ROUND(H58/H$12*1000,0))</f>
        <v>0</v>
      </c>
      <c r="I108" s="141">
        <f>ROUND(I45/'09表 (その２)'!J11*100,0)</f>
        <v>494</v>
      </c>
      <c r="J108" s="141">
        <f>ROUND(J45/'09表 (その２)'!K11*100,0)</f>
        <v>147</v>
      </c>
      <c r="K108" s="141">
        <f>ROUND(K45/'09表 (その２)'!L11*100,0)</f>
        <v>386</v>
      </c>
      <c r="L108" s="141">
        <f>ROUND(L45/'09表 (その２)'!M11*100,0)</f>
        <v>138</v>
      </c>
      <c r="M108" s="141">
        <f>ROUND(M45/'09表 (その２)'!N11*100,0)</f>
        <v>475</v>
      </c>
      <c r="N108" s="279">
        <f>ROUND(N45/'09表 (その２)'!O11*100,0)</f>
        <v>13</v>
      </c>
      <c r="O108" s="141">
        <f>ROUND(O45/'09表 (その２)'!P11*100,0)</f>
        <v>516</v>
      </c>
      <c r="P108" s="141"/>
      <c r="Q108" s="141"/>
      <c r="R108" s="141">
        <f>ROUND(R45/'09表 (その２)'!S11*100,0)</f>
        <v>252</v>
      </c>
      <c r="S108" s="141">
        <f>ROUND(S45/'09表 (その２)'!T11*100,0)</f>
        <v>372</v>
      </c>
      <c r="T108" s="141">
        <f>ROUND(T45/'09表 (その２)'!U11*100,0)</f>
        <v>265</v>
      </c>
      <c r="U108" s="141">
        <f>ROUND(U45/'09表 (その２)'!V11*100,0)</f>
        <v>368</v>
      </c>
      <c r="W108" s="7">
        <v>136</v>
      </c>
    </row>
    <row r="109" spans="2:23" ht="18" customHeight="1" x14ac:dyDescent="0.15">
      <c r="B109" s="7">
        <v>137</v>
      </c>
      <c r="C109" s="214" t="s">
        <v>107</v>
      </c>
      <c r="D109" s="250" t="s">
        <v>88</v>
      </c>
      <c r="E109" s="717" t="s">
        <v>14</v>
      </c>
      <c r="F109" s="761"/>
      <c r="G109" s="248"/>
      <c r="H109" s="141">
        <f t="shared" ref="H109" si="30">IF(H$12=0,0,ROUND(H59/H$12*1000,0))</f>
        <v>0</v>
      </c>
      <c r="I109" s="141">
        <f>ROUND(I46/'09表 (その２)'!J11*100,0)</f>
        <v>25</v>
      </c>
      <c r="J109" s="141">
        <f>ROUND(J46/'09表 (その２)'!K11*100,0)</f>
        <v>48</v>
      </c>
      <c r="K109" s="141">
        <f>ROUND(K46/'09表 (その２)'!L11*100,0)</f>
        <v>36</v>
      </c>
      <c r="L109" s="141">
        <f>ROUND(L46/'09表 (その２)'!M11*100,0)</f>
        <v>28</v>
      </c>
      <c r="M109" s="141">
        <f>ROUND(M46/'09表 (その２)'!N11*100,0)</f>
        <v>19</v>
      </c>
      <c r="N109" s="279">
        <f>ROUND(N46/'09表 (その２)'!O11*100,0)</f>
        <v>0</v>
      </c>
      <c r="O109" s="141">
        <f>ROUND(O46/'09表 (その２)'!P11*100,0)</f>
        <v>24</v>
      </c>
      <c r="P109" s="141"/>
      <c r="Q109" s="141"/>
      <c r="R109" s="141">
        <f>ROUND(R46/'09表 (その２)'!S11*100,0)</f>
        <v>12</v>
      </c>
      <c r="S109" s="141">
        <f>ROUND(S46/'09表 (その２)'!T11*100,0)</f>
        <v>17</v>
      </c>
      <c r="T109" s="141">
        <f>ROUND(T46/'09表 (その２)'!U11*100,0)</f>
        <v>12</v>
      </c>
      <c r="U109" s="141">
        <f>ROUND(U46/'09表 (その２)'!V11*100,0)</f>
        <v>26</v>
      </c>
      <c r="W109" s="7">
        <v>137</v>
      </c>
    </row>
    <row r="110" spans="2:23" ht="18" customHeight="1" x14ac:dyDescent="0.15">
      <c r="B110" s="7">
        <v>138</v>
      </c>
      <c r="C110" s="214" t="s">
        <v>533</v>
      </c>
      <c r="D110" s="250" t="s">
        <v>96</v>
      </c>
      <c r="E110" s="717" t="s">
        <v>279</v>
      </c>
      <c r="F110" s="761"/>
      <c r="G110" s="248"/>
      <c r="H110" s="100">
        <f t="shared" ref="H110" si="31">IF(H$12=0,0,ROUND(H60/H$12*1000,0))</f>
        <v>0</v>
      </c>
      <c r="I110" s="100">
        <f t="shared" ref="I110:U110" si="32">IF(I21=0,0,ROUND(I45/I21,1))</f>
        <v>77379.5</v>
      </c>
      <c r="J110" s="100">
        <f t="shared" si="32"/>
        <v>30619.7</v>
      </c>
      <c r="K110" s="100">
        <f t="shared" si="32"/>
        <v>55725.9</v>
      </c>
      <c r="L110" s="100">
        <f t="shared" si="32"/>
        <v>13438.3</v>
      </c>
      <c r="M110" s="100">
        <f t="shared" si="32"/>
        <v>94299.199999999997</v>
      </c>
      <c r="N110" s="234">
        <f t="shared" si="32"/>
        <v>5725</v>
      </c>
      <c r="O110" s="100">
        <f t="shared" si="32"/>
        <v>0</v>
      </c>
      <c r="P110" s="100">
        <f t="shared" si="32"/>
        <v>0</v>
      </c>
      <c r="Q110" s="100">
        <f t="shared" ref="Q110" si="33">IF(Q$12=0,0,ROUND(Q60/Q$12*1000,0))</f>
        <v>0</v>
      </c>
      <c r="R110" s="100">
        <f t="shared" si="32"/>
        <v>40574.300000000003</v>
      </c>
      <c r="S110" s="100">
        <f t="shared" si="32"/>
        <v>54567.9</v>
      </c>
      <c r="T110" s="100">
        <f t="shared" si="32"/>
        <v>88233</v>
      </c>
      <c r="U110" s="100">
        <f t="shared" si="32"/>
        <v>70218</v>
      </c>
      <c r="W110" s="7">
        <v>138</v>
      </c>
    </row>
    <row r="111" spans="2:23" ht="18" customHeight="1" x14ac:dyDescent="0.15">
      <c r="B111" s="7">
        <v>139</v>
      </c>
      <c r="C111" s="214" t="s">
        <v>531</v>
      </c>
      <c r="D111" s="250" t="s">
        <v>100</v>
      </c>
      <c r="E111" s="717" t="s">
        <v>946</v>
      </c>
      <c r="F111" s="761"/>
      <c r="G111" s="248" t="s">
        <v>235</v>
      </c>
      <c r="H111" s="100">
        <f t="shared" ref="H111:U111" si="34">IF(H41=0,0,ROUND((H26+H37)/H21,1))</f>
        <v>0</v>
      </c>
      <c r="I111" s="100">
        <f t="shared" si="34"/>
        <v>32023.8</v>
      </c>
      <c r="J111" s="100">
        <f t="shared" si="34"/>
        <v>29992</v>
      </c>
      <c r="K111" s="100">
        <f t="shared" si="34"/>
        <v>31326.3</v>
      </c>
      <c r="L111" s="100">
        <f t="shared" si="34"/>
        <v>23733.200000000001</v>
      </c>
      <c r="M111" s="100">
        <f t="shared" si="34"/>
        <v>49225.3</v>
      </c>
      <c r="N111" s="234">
        <f t="shared" si="34"/>
        <v>10103</v>
      </c>
      <c r="O111" s="100">
        <f t="shared" si="34"/>
        <v>0</v>
      </c>
      <c r="P111" s="100">
        <f t="shared" si="34"/>
        <v>0</v>
      </c>
      <c r="Q111" s="100">
        <f t="shared" si="34"/>
        <v>0</v>
      </c>
      <c r="R111" s="100">
        <f t="shared" si="34"/>
        <v>22611.3</v>
      </c>
      <c r="S111" s="100">
        <f t="shared" si="34"/>
        <v>29206.9</v>
      </c>
      <c r="T111" s="100">
        <f t="shared" si="34"/>
        <v>52357.3</v>
      </c>
      <c r="U111" s="100">
        <f t="shared" si="34"/>
        <v>32085.599999999999</v>
      </c>
      <c r="W111" s="7">
        <v>139</v>
      </c>
    </row>
    <row r="112" spans="2:23" ht="18" customHeight="1" x14ac:dyDescent="0.15">
      <c r="B112" s="7">
        <v>140</v>
      </c>
      <c r="C112" s="214" t="s">
        <v>411</v>
      </c>
      <c r="D112" s="250" t="s">
        <v>109</v>
      </c>
      <c r="E112" s="995" t="s">
        <v>651</v>
      </c>
      <c r="F112" s="996"/>
      <c r="G112" s="248"/>
      <c r="H112" s="100">
        <f t="shared" ref="H112:U112" si="35">IF(H22=0,0,ROUND(H46/H22,1))</f>
        <v>0</v>
      </c>
      <c r="I112" s="100">
        <f t="shared" si="35"/>
        <v>4944.3999999999996</v>
      </c>
      <c r="J112" s="100">
        <f t="shared" si="35"/>
        <v>9903.7000000000007</v>
      </c>
      <c r="K112" s="100">
        <f t="shared" si="35"/>
        <v>9616.5</v>
      </c>
      <c r="L112" s="100">
        <f t="shared" si="35"/>
        <v>4061</v>
      </c>
      <c r="M112" s="100">
        <f t="shared" si="35"/>
        <v>4442</v>
      </c>
      <c r="N112" s="100">
        <f t="shared" si="35"/>
        <v>0</v>
      </c>
      <c r="O112" s="100">
        <f t="shared" si="35"/>
        <v>0</v>
      </c>
      <c r="P112" s="100">
        <f t="shared" si="35"/>
        <v>0</v>
      </c>
      <c r="Q112" s="100">
        <f t="shared" si="35"/>
        <v>0</v>
      </c>
      <c r="R112" s="100">
        <f t="shared" si="35"/>
        <v>1885</v>
      </c>
      <c r="S112" s="100">
        <f t="shared" si="35"/>
        <v>2803.4</v>
      </c>
      <c r="T112" s="100">
        <f t="shared" si="35"/>
        <v>3010.8</v>
      </c>
      <c r="U112" s="100">
        <f t="shared" si="35"/>
        <v>6584.7</v>
      </c>
      <c r="W112" s="7">
        <v>140</v>
      </c>
    </row>
    <row r="113" spans="2:23" ht="18" customHeight="1" x14ac:dyDescent="0.15">
      <c r="B113" s="7">
        <v>141</v>
      </c>
      <c r="C113" s="363" t="s">
        <v>652</v>
      </c>
      <c r="D113" s="252" t="s">
        <v>303</v>
      </c>
      <c r="E113" s="743" t="s">
        <v>964</v>
      </c>
      <c r="F113" s="997"/>
      <c r="G113" s="426" t="s">
        <v>235</v>
      </c>
      <c r="H113" s="100">
        <f t="shared" ref="H113:U113" si="36">IF(H22=0,0,ROUND((H27+H38)/H22,1))</f>
        <v>0</v>
      </c>
      <c r="I113" s="100">
        <f t="shared" si="36"/>
        <v>18793.099999999999</v>
      </c>
      <c r="J113" s="100">
        <f t="shared" si="36"/>
        <v>15635.5</v>
      </c>
      <c r="K113" s="100">
        <f t="shared" si="36"/>
        <v>31769.9</v>
      </c>
      <c r="L113" s="100">
        <f t="shared" si="36"/>
        <v>11512</v>
      </c>
      <c r="M113" s="100">
        <f t="shared" si="36"/>
        <v>24751.200000000001</v>
      </c>
      <c r="N113" s="100">
        <f t="shared" si="36"/>
        <v>0</v>
      </c>
      <c r="O113" s="100">
        <f t="shared" si="36"/>
        <v>0</v>
      </c>
      <c r="P113" s="100">
        <f t="shared" si="36"/>
        <v>0</v>
      </c>
      <c r="Q113" s="100">
        <f t="shared" si="36"/>
        <v>0</v>
      </c>
      <c r="R113" s="100">
        <f t="shared" si="36"/>
        <v>7478</v>
      </c>
      <c r="S113" s="100">
        <f t="shared" si="36"/>
        <v>17010.3</v>
      </c>
      <c r="T113" s="100">
        <f t="shared" si="36"/>
        <v>18692</v>
      </c>
      <c r="U113" s="100">
        <f t="shared" si="36"/>
        <v>20591.5</v>
      </c>
      <c r="W113" s="7">
        <v>141</v>
      </c>
    </row>
    <row r="114" spans="2:23" ht="18" customHeight="1" x14ac:dyDescent="0.15">
      <c r="B114" s="7">
        <v>142</v>
      </c>
      <c r="C114" s="362" t="s">
        <v>634</v>
      </c>
      <c r="D114" s="101" t="s">
        <v>83</v>
      </c>
      <c r="E114" s="745" t="s">
        <v>478</v>
      </c>
      <c r="F114" s="989"/>
      <c r="G114" s="425"/>
      <c r="H114" s="141">
        <f t="shared" ref="H114:U114" si="37">IF(H66=0,0,ROUND(H52/H66*100,1))</f>
        <v>0</v>
      </c>
      <c r="I114" s="141">
        <f t="shared" si="37"/>
        <v>0.4</v>
      </c>
      <c r="J114" s="141">
        <f t="shared" si="37"/>
        <v>0.1</v>
      </c>
      <c r="K114" s="141">
        <f t="shared" si="37"/>
        <v>0.2</v>
      </c>
      <c r="L114" s="141">
        <f t="shared" si="37"/>
        <v>0.3</v>
      </c>
      <c r="M114" s="141">
        <f t="shared" si="37"/>
        <v>0.2</v>
      </c>
      <c r="N114" s="141">
        <f t="shared" si="37"/>
        <v>0</v>
      </c>
      <c r="O114" s="141">
        <f t="shared" si="37"/>
        <v>0</v>
      </c>
      <c r="P114" s="141">
        <f t="shared" si="37"/>
        <v>0</v>
      </c>
      <c r="Q114" s="141">
        <f t="shared" si="37"/>
        <v>0</v>
      </c>
      <c r="R114" s="141">
        <f t="shared" si="37"/>
        <v>0.4</v>
      </c>
      <c r="S114" s="141">
        <f t="shared" si="37"/>
        <v>0.1</v>
      </c>
      <c r="T114" s="141">
        <f t="shared" si="37"/>
        <v>0.2</v>
      </c>
      <c r="U114" s="141">
        <f t="shared" si="37"/>
        <v>0.2</v>
      </c>
      <c r="W114" s="7">
        <v>142</v>
      </c>
    </row>
    <row r="115" spans="2:23" ht="18" customHeight="1" x14ac:dyDescent="0.15">
      <c r="B115" s="7">
        <v>143</v>
      </c>
      <c r="C115" s="214" t="s">
        <v>332</v>
      </c>
      <c r="D115" s="250" t="s">
        <v>88</v>
      </c>
      <c r="E115" s="717" t="s">
        <v>588</v>
      </c>
      <c r="F115" s="761"/>
      <c r="G115" s="248"/>
      <c r="H115" s="141">
        <f t="shared" ref="H115:U116" si="38">IF(H67=0,0,ROUND(H52/H67*100,1))</f>
        <v>0</v>
      </c>
      <c r="I115" s="141">
        <f t="shared" si="38"/>
        <v>0.3</v>
      </c>
      <c r="J115" s="141">
        <f t="shared" si="38"/>
        <v>0.1</v>
      </c>
      <c r="K115" s="141">
        <f t="shared" si="38"/>
        <v>0.1</v>
      </c>
      <c r="L115" s="141">
        <f t="shared" si="38"/>
        <v>0.2</v>
      </c>
      <c r="M115" s="141">
        <f t="shared" si="38"/>
        <v>0.1</v>
      </c>
      <c r="N115" s="141">
        <f t="shared" si="38"/>
        <v>0</v>
      </c>
      <c r="O115" s="141">
        <f t="shared" si="38"/>
        <v>0</v>
      </c>
      <c r="P115" s="141">
        <f t="shared" si="38"/>
        <v>0</v>
      </c>
      <c r="Q115" s="141">
        <f t="shared" si="38"/>
        <v>0</v>
      </c>
      <c r="R115" s="141">
        <f t="shared" si="38"/>
        <v>0.2</v>
      </c>
      <c r="S115" s="141">
        <f t="shared" si="38"/>
        <v>0.1</v>
      </c>
      <c r="T115" s="141">
        <f t="shared" si="38"/>
        <v>0.1</v>
      </c>
      <c r="U115" s="141">
        <f t="shared" si="38"/>
        <v>0.1</v>
      </c>
      <c r="W115" s="7">
        <v>143</v>
      </c>
    </row>
    <row r="116" spans="2:23" ht="18" customHeight="1" x14ac:dyDescent="0.15">
      <c r="B116" s="992">
        <v>144</v>
      </c>
      <c r="C116" s="214" t="s">
        <v>576</v>
      </c>
      <c r="D116" s="250" t="s">
        <v>96</v>
      </c>
      <c r="E116" s="762" t="s">
        <v>581</v>
      </c>
      <c r="F116" s="763"/>
      <c r="G116" s="248"/>
      <c r="H116" s="216">
        <f t="shared" si="38"/>
        <v>0</v>
      </c>
      <c r="I116" s="216">
        <f t="shared" si="38"/>
        <v>18.3</v>
      </c>
      <c r="J116" s="216">
        <f t="shared" si="38"/>
        <v>12</v>
      </c>
      <c r="K116" s="216">
        <f t="shared" si="38"/>
        <v>9.6999999999999993</v>
      </c>
      <c r="L116" s="216">
        <f t="shared" si="38"/>
        <v>10.6</v>
      </c>
      <c r="M116" s="216">
        <f t="shared" si="38"/>
        <v>12.4</v>
      </c>
      <c r="N116" s="216">
        <f t="shared" si="38"/>
        <v>0</v>
      </c>
      <c r="O116" s="216">
        <f t="shared" si="38"/>
        <v>0</v>
      </c>
      <c r="P116" s="216">
        <f t="shared" si="38"/>
        <v>0</v>
      </c>
      <c r="Q116" s="216">
        <f t="shared" si="38"/>
        <v>0</v>
      </c>
      <c r="R116" s="216">
        <f t="shared" si="38"/>
        <v>10</v>
      </c>
      <c r="S116" s="216">
        <f t="shared" si="38"/>
        <v>19.899999999999999</v>
      </c>
      <c r="T116" s="216">
        <f t="shared" si="38"/>
        <v>7.1</v>
      </c>
      <c r="U116" s="216">
        <f t="shared" si="38"/>
        <v>14</v>
      </c>
      <c r="W116" s="980">
        <v>144</v>
      </c>
    </row>
    <row r="117" spans="2:23" ht="18" customHeight="1" x14ac:dyDescent="0.15">
      <c r="B117" s="992"/>
      <c r="C117" s="363" t="s">
        <v>639</v>
      </c>
      <c r="D117" s="102"/>
      <c r="E117" s="993" t="s">
        <v>434</v>
      </c>
      <c r="F117" s="994"/>
      <c r="G117" s="143"/>
      <c r="H117" s="434"/>
      <c r="I117" s="434"/>
      <c r="J117" s="434"/>
      <c r="K117" s="434"/>
      <c r="L117" s="434"/>
      <c r="M117" s="434"/>
      <c r="N117" s="434"/>
      <c r="O117" s="434"/>
      <c r="P117" s="434"/>
      <c r="Q117" s="434"/>
      <c r="R117" s="434"/>
      <c r="S117" s="434"/>
      <c r="T117" s="434"/>
      <c r="U117" s="434"/>
      <c r="W117" s="980"/>
    </row>
    <row r="118" spans="2:23" ht="18" customHeight="1" x14ac:dyDescent="0.15">
      <c r="B118" s="7">
        <v>145</v>
      </c>
      <c r="C118" s="775" t="s">
        <v>293</v>
      </c>
      <c r="D118" s="771"/>
      <c r="E118" s="771"/>
      <c r="F118" s="771"/>
      <c r="G118" s="248" t="s">
        <v>235</v>
      </c>
      <c r="H118" s="100">
        <f>IF(H68=0,0,ROUND(('28表'!H31-'28表'!H36)/H68,0))</f>
        <v>0</v>
      </c>
      <c r="I118" s="100">
        <f>IF(I68=0,0,ROUND(('28表'!I31-'28表'!I36)/I68,0))</f>
        <v>15048</v>
      </c>
      <c r="J118" s="100">
        <f>IF(J68=0,0,ROUND(('28表'!J31-'28表'!J36)/J68,0))</f>
        <v>11701</v>
      </c>
      <c r="K118" s="100">
        <f>IF(K68=0,0,ROUND(('28表'!K31-'28表'!K36)/K68,0))</f>
        <v>17933</v>
      </c>
      <c r="L118" s="100">
        <f>IF(L68=0,0,ROUND(('28表'!L31-'28表'!L36)/L68,0))</f>
        <v>7699</v>
      </c>
      <c r="M118" s="100">
        <f>IF(M68=0,0,ROUND(('28表'!M31-'28表'!M36)/M68,0))</f>
        <v>11536</v>
      </c>
      <c r="N118" s="100">
        <f>IF(N68=0,0,ROUND(('28表'!N31-'28表'!N36)/N68,0))</f>
        <v>0</v>
      </c>
      <c r="O118" s="100">
        <f>IF(O68=0,0,ROUND(('28表'!P31-'28表'!P36)/O68,0))</f>
        <v>0</v>
      </c>
      <c r="P118" s="100">
        <f>IF(P68=0,0,ROUND((#REF!-#REF!)/P68,0))</f>
        <v>0</v>
      </c>
      <c r="Q118" s="100">
        <f>IF(Q68=0,0,ROUND(('28表'!Q31-'28表'!Q36)/Q68,0))</f>
        <v>0</v>
      </c>
      <c r="R118" s="100">
        <f>IF(R68=0,0,ROUND(('28表'!R31-'28表'!R36)/R68,0))</f>
        <v>27092</v>
      </c>
      <c r="S118" s="100">
        <f>IF(S68=0,0,ROUND(('28表'!S31-'28表'!S36)/S68,0))</f>
        <v>34715</v>
      </c>
      <c r="T118" s="100">
        <f>IF(T68=0,0,ROUND(('28表'!T31-'28表'!T36)/T68,0))</f>
        <v>12117</v>
      </c>
      <c r="U118" s="100">
        <f>IF(U68=0,0,ROUND(('28表'!U31-'28表'!U36)/U68,0))</f>
        <v>21454</v>
      </c>
      <c r="W118" s="7">
        <v>146</v>
      </c>
    </row>
    <row r="119" spans="2:23" ht="18" customHeight="1" x14ac:dyDescent="0.15">
      <c r="B119" s="7">
        <v>146</v>
      </c>
      <c r="C119" s="204"/>
      <c r="D119" s="177" t="s">
        <v>224</v>
      </c>
      <c r="E119" s="242" t="s">
        <v>163</v>
      </c>
      <c r="F119" s="247" t="s">
        <v>110</v>
      </c>
      <c r="G119" s="248"/>
      <c r="H119" s="100">
        <f>IF(H68=0,0,ROUND(('28表'!H32-'28表'!H37)/H68,0))</f>
        <v>0</v>
      </c>
      <c r="I119" s="100">
        <f>IF(I68=0,0,ROUND(('28表'!I32-'28表'!I37)/I68,0))</f>
        <v>10708</v>
      </c>
      <c r="J119" s="100">
        <f>IF(J68=0,0,ROUND(('28表'!J32-'28表'!J37)/J68,0))</f>
        <v>9069</v>
      </c>
      <c r="K119" s="100">
        <f>IF(K68=0,0,ROUND(('28表'!K32-'28表'!K37)/K68,0))</f>
        <v>15793</v>
      </c>
      <c r="L119" s="100">
        <f>IF(L68=0,0,ROUND(('28表'!L32-'28表'!L37)/L68,0))</f>
        <v>6350</v>
      </c>
      <c r="M119" s="100">
        <f>IF(M68=0,0,ROUND(('28表'!M32-'28表'!M37)/M68,0))</f>
        <v>7549</v>
      </c>
      <c r="N119" s="100">
        <f>IF(N68=0,0,ROUND(('28表'!N32-'28表'!N37)/N68,0))</f>
        <v>0</v>
      </c>
      <c r="O119" s="100">
        <f>IF(O68=0,0,ROUND(('28表'!P32-'28表'!P37)/O68,0))</f>
        <v>0</v>
      </c>
      <c r="P119" s="100">
        <f>IF(P68=0,0,ROUND((#REF!-#REF!)/P68,0))</f>
        <v>0</v>
      </c>
      <c r="Q119" s="100">
        <f>IF(Q68=0,0,ROUND(('28表'!Q32-'28表'!Q37)/Q68,0))</f>
        <v>0</v>
      </c>
      <c r="R119" s="100">
        <f>IF(R68=0,0,ROUND(('28表'!R32-'28表'!R37)/R68,0))</f>
        <v>25825</v>
      </c>
      <c r="S119" s="100">
        <f>IF(S68=0,0,ROUND(('28表'!S32-'28表'!S37)/S68,0))</f>
        <v>30044</v>
      </c>
      <c r="T119" s="100">
        <f>IF(T68=0,0,ROUND(('28表'!T32-'28表'!T37)/T68,0))</f>
        <v>10607</v>
      </c>
      <c r="U119" s="100">
        <f>IF(U68=0,0,ROUND(('28表'!U32-'28表'!U37)/U68,0))</f>
        <v>18355</v>
      </c>
      <c r="W119" s="7">
        <v>147</v>
      </c>
    </row>
    <row r="120" spans="2:23" ht="18" customHeight="1" x14ac:dyDescent="0.15">
      <c r="B120" s="7">
        <v>147</v>
      </c>
      <c r="C120" s="102"/>
      <c r="D120" s="233" t="s">
        <v>354</v>
      </c>
      <c r="E120" s="243" t="s">
        <v>166</v>
      </c>
      <c r="F120" s="257" t="s">
        <v>653</v>
      </c>
      <c r="G120" s="426"/>
      <c r="H120" s="100">
        <f>IF(H68=0,0,ROUND(('28表'!H33-'28表'!H38)/H68,0))</f>
        <v>0</v>
      </c>
      <c r="I120" s="100">
        <f>IF(I68=0,0,ROUND(('28表'!I33-'28表'!I38)/I68,0))</f>
        <v>4062</v>
      </c>
      <c r="J120" s="100">
        <f>IF(J68=0,0,ROUND(('28表'!J33-'28表'!J38)/J68,0))</f>
        <v>2530</v>
      </c>
      <c r="K120" s="100">
        <f>IF(K68=0,0,ROUND(('28表'!K33-'28表'!K38)/K68,0))</f>
        <v>2060</v>
      </c>
      <c r="L120" s="100">
        <f>IF(L68=0,0,ROUND(('28表'!L33-'28表'!L38)/L68,0))</f>
        <v>1209</v>
      </c>
      <c r="M120" s="100">
        <f>IF(M68=0,0,ROUND(('28表'!M33-'28表'!M38)/M68,0))</f>
        <v>1681</v>
      </c>
      <c r="N120" s="100">
        <f>IF(N68=0,0,ROUND(('28表'!N33-'28表'!N38)/N68,0))</f>
        <v>0</v>
      </c>
      <c r="O120" s="100">
        <f>IF(O68=0,0,ROUND(('28表'!P33-'28表'!P38)/O68,0))</f>
        <v>0</v>
      </c>
      <c r="P120" s="100">
        <f>IF(P68=0,0,ROUND((#REF!-#REF!)/P68,0))</f>
        <v>0</v>
      </c>
      <c r="Q120" s="100">
        <f>IF(Q68=0,0,ROUND(('28表'!Q33-'28表'!Q38)/Q68,0))</f>
        <v>0</v>
      </c>
      <c r="R120" s="100">
        <f>IF(R68=0,0,ROUND(('28表'!R33-'28表'!R38)/R68,0))</f>
        <v>838</v>
      </c>
      <c r="S120" s="100">
        <f>IF(S68=0,0,ROUND(('28表'!S33-'28表'!S38)/S68,0))</f>
        <v>3590</v>
      </c>
      <c r="T120" s="100">
        <f>IF(T68=0,0,ROUND(('28表'!T33-'28表'!T38)/T68,0))</f>
        <v>1459</v>
      </c>
      <c r="U120" s="100">
        <f>IF(U68=0,0,ROUND(('28表'!U33-'28表'!U38)/U68,0))</f>
        <v>2463</v>
      </c>
      <c r="W120" s="7">
        <v>148</v>
      </c>
    </row>
    <row r="121" spans="2:23" ht="18" customHeight="1" x14ac:dyDescent="0.15">
      <c r="C121" s="114"/>
      <c r="D121" s="114"/>
      <c r="E121" s="114"/>
      <c r="F121" s="114"/>
      <c r="G121" s="114"/>
      <c r="H121" s="114"/>
      <c r="I121" s="114"/>
      <c r="J121" s="114"/>
      <c r="K121" s="114"/>
      <c r="L121" s="114"/>
      <c r="M121" s="114"/>
    </row>
    <row r="122" spans="2:23" ht="17.100000000000001" customHeight="1" x14ac:dyDescent="0.15">
      <c r="C122" s="7"/>
      <c r="D122" s="7"/>
      <c r="E122" s="7"/>
      <c r="F122" s="7"/>
      <c r="G122" s="7"/>
    </row>
    <row r="123" spans="2:23" ht="17.100000000000001" customHeight="1" x14ac:dyDescent="0.15">
      <c r="C123" s="7"/>
      <c r="D123" s="7"/>
      <c r="E123" s="7"/>
      <c r="F123" s="7"/>
      <c r="G123" s="7"/>
    </row>
    <row r="124" spans="2:23" ht="17.100000000000001" customHeight="1" x14ac:dyDescent="0.15">
      <c r="C124" s="7"/>
      <c r="D124" s="7"/>
      <c r="E124" s="7"/>
      <c r="F124" s="7"/>
      <c r="G124" s="7"/>
    </row>
    <row r="125" spans="2:23" ht="17.100000000000001" customHeight="1" x14ac:dyDescent="0.15">
      <c r="C125" s="7"/>
      <c r="D125" s="7"/>
      <c r="E125" s="7"/>
      <c r="F125" s="7"/>
      <c r="G125" s="7"/>
    </row>
  </sheetData>
  <mergeCells count="72">
    <mergeCell ref="D1:F1"/>
    <mergeCell ref="I5:J5"/>
    <mergeCell ref="K5:L5"/>
    <mergeCell ref="O5:Q5"/>
    <mergeCell ref="R5:S5"/>
    <mergeCell ref="E7:F7"/>
    <mergeCell ref="E8:F8"/>
    <mergeCell ref="E9:F9"/>
    <mergeCell ref="E10:F10"/>
    <mergeCell ref="E11:F11"/>
    <mergeCell ref="E12:F12"/>
    <mergeCell ref="E13:F13"/>
    <mergeCell ref="E14:F14"/>
    <mergeCell ref="E15:F15"/>
    <mergeCell ref="E16:F16"/>
    <mergeCell ref="E17:F17"/>
    <mergeCell ref="E18:F18"/>
    <mergeCell ref="E19:F19"/>
    <mergeCell ref="E20:F20"/>
    <mergeCell ref="E21:F21"/>
    <mergeCell ref="E22:F22"/>
    <mergeCell ref="E31:F31"/>
    <mergeCell ref="E40:F40"/>
    <mergeCell ref="E41:F41"/>
    <mergeCell ref="E42:F42"/>
    <mergeCell ref="E43:F43"/>
    <mergeCell ref="D44:G44"/>
    <mergeCell ref="E45:G45"/>
    <mergeCell ref="E46:G46"/>
    <mergeCell ref="D47:G47"/>
    <mergeCell ref="E52:F52"/>
    <mergeCell ref="E53:F53"/>
    <mergeCell ref="E54:F54"/>
    <mergeCell ref="E55:F55"/>
    <mergeCell ref="E56:F56"/>
    <mergeCell ref="E57:F57"/>
    <mergeCell ref="E58:F58"/>
    <mergeCell ref="E59:F59"/>
    <mergeCell ref="E60:F60"/>
    <mergeCell ref="E61:F61"/>
    <mergeCell ref="E62:F62"/>
    <mergeCell ref="E63:F63"/>
    <mergeCell ref="E64:F64"/>
    <mergeCell ref="E65:F65"/>
    <mergeCell ref="E66:F66"/>
    <mergeCell ref="C118:F118"/>
    <mergeCell ref="E109:F109"/>
    <mergeCell ref="E110:F110"/>
    <mergeCell ref="E111:F111"/>
    <mergeCell ref="E112:F112"/>
    <mergeCell ref="E113:F113"/>
    <mergeCell ref="B116:B117"/>
    <mergeCell ref="E114:F114"/>
    <mergeCell ref="E115:F115"/>
    <mergeCell ref="E116:F116"/>
    <mergeCell ref="E117:F117"/>
    <mergeCell ref="W116:W117"/>
    <mergeCell ref="C56:C63"/>
    <mergeCell ref="U5:U6"/>
    <mergeCell ref="F48:F49"/>
    <mergeCell ref="F50:F51"/>
    <mergeCell ref="D91:F92"/>
    <mergeCell ref="D93:F93"/>
    <mergeCell ref="D97:F97"/>
    <mergeCell ref="D101:F101"/>
    <mergeCell ref="D104:F104"/>
    <mergeCell ref="E108:F108"/>
    <mergeCell ref="E67:F67"/>
    <mergeCell ref="E68:F68"/>
    <mergeCell ref="E69:F69"/>
    <mergeCell ref="E70:F70"/>
    <mergeCell ref="E71:F71"/>
  </mergeCells>
  <phoneticPr fontId="2"/>
  <pageMargins left="0.78740157480314965" right="0.78740157480314965" top="0.78740157480314965" bottom="0.39370078740157483" header="0.19685039370078741" footer="0.19685039370078741"/>
  <pageSetup paperSize="9" scale="55" orientation="portrait" horizontalDpi="1200" verticalDpi="1200" r:id="rId1"/>
  <headerFooter alignWithMargins="0"/>
  <ignoredErrors>
    <ignoredError sqref="Q110" formula="1"/>
  </ignoredError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9">
    <outlinePr showOutlineSymbols="0"/>
    <pageSetUpPr autoPageBreaks="0"/>
  </sheetPr>
  <dimension ref="B1:X111"/>
  <sheetViews>
    <sheetView showZeros="0" showOutlineSymbols="0" view="pageBreakPreview" zoomScale="85" zoomScaleNormal="85" zoomScaleSheetLayoutView="85" workbookViewId="0">
      <pane xSplit="7" ySplit="6" topLeftCell="H7" activePane="bottomRight" state="frozen"/>
      <selection activeCell="M14" sqref="M14"/>
      <selection pane="topRight" activeCell="M14" sqref="M14"/>
      <selection pane="bottomLeft" activeCell="M14" sqref="M14"/>
      <selection pane="bottomRight" activeCell="H7" sqref="H7"/>
    </sheetView>
  </sheetViews>
  <sheetFormatPr defaultColWidth="12.7109375" defaultRowHeight="20.100000000000001" customHeight="1" x14ac:dyDescent="0.15"/>
  <cols>
    <col min="1" max="5" width="5.7109375" style="7" customWidth="1"/>
    <col min="6" max="6" width="13.7109375" style="7" customWidth="1"/>
    <col min="7" max="7" width="16.7109375" style="7" customWidth="1"/>
    <col min="8" max="21" width="18.7109375" style="7" customWidth="1"/>
    <col min="22" max="22" width="7.7109375" style="7" customWidth="1"/>
    <col min="23" max="16384" width="12.7109375" style="7"/>
  </cols>
  <sheetData>
    <row r="1" spans="2:23" ht="30" customHeight="1" x14ac:dyDescent="0.15">
      <c r="C1" s="231" t="s">
        <v>76</v>
      </c>
      <c r="D1" s="784" t="s">
        <v>904</v>
      </c>
      <c r="E1" s="785"/>
      <c r="F1" s="785"/>
      <c r="G1" s="786"/>
      <c r="W1" s="283" t="s">
        <v>965</v>
      </c>
    </row>
    <row r="2" spans="2:23" ht="9.9499999999999993" customHeight="1" x14ac:dyDescent="0.15"/>
    <row r="3" spans="2:23" ht="20.100000000000001" customHeight="1" x14ac:dyDescent="0.15">
      <c r="B3" s="8"/>
      <c r="C3" s="105" t="s">
        <v>830</v>
      </c>
      <c r="D3" s="253"/>
      <c r="E3" s="442"/>
      <c r="F3" s="442"/>
      <c r="H3" s="238"/>
      <c r="I3" s="238"/>
      <c r="J3" s="238"/>
      <c r="K3" s="238"/>
      <c r="L3" s="238"/>
      <c r="M3" s="238"/>
      <c r="N3" s="238"/>
      <c r="O3" s="238"/>
      <c r="P3" s="238"/>
      <c r="Q3" s="458"/>
      <c r="R3" s="238"/>
      <c r="S3" s="238"/>
      <c r="T3" s="224"/>
      <c r="U3" s="238"/>
    </row>
    <row r="4" spans="2:23" ht="9.9499999999999993" customHeight="1" x14ac:dyDescent="0.15">
      <c r="B4" s="1"/>
      <c r="D4" s="114"/>
      <c r="E4" s="114"/>
      <c r="F4" s="114"/>
    </row>
    <row r="5" spans="2:23" ht="30" customHeight="1" x14ac:dyDescent="0.15">
      <c r="B5" s="1"/>
      <c r="C5" s="232"/>
      <c r="D5" s="240"/>
      <c r="E5" s="240"/>
      <c r="F5" s="240"/>
      <c r="G5" s="447" t="s">
        <v>843</v>
      </c>
      <c r="H5" s="455" t="s">
        <v>311</v>
      </c>
      <c r="I5" s="1010" t="s">
        <v>868</v>
      </c>
      <c r="J5" s="1010"/>
      <c r="K5" s="1010" t="s">
        <v>56</v>
      </c>
      <c r="L5" s="1010"/>
      <c r="M5" s="455" t="s">
        <v>758</v>
      </c>
      <c r="N5" s="456" t="s">
        <v>679</v>
      </c>
      <c r="O5" s="1035" t="s">
        <v>871</v>
      </c>
      <c r="P5" s="1036"/>
      <c r="Q5" s="1037"/>
      <c r="R5" s="1010" t="s">
        <v>560</v>
      </c>
      <c r="S5" s="1010"/>
      <c r="T5" s="455" t="s">
        <v>873</v>
      </c>
      <c r="U5" s="1010" t="s">
        <v>853</v>
      </c>
    </row>
    <row r="6" spans="2:23" ht="30" customHeight="1" x14ac:dyDescent="0.15">
      <c r="C6" s="102" t="s">
        <v>500</v>
      </c>
      <c r="D6" s="357"/>
      <c r="E6" s="357"/>
      <c r="F6" s="357"/>
      <c r="G6" s="448" t="s">
        <v>320</v>
      </c>
      <c r="H6" s="97" t="s">
        <v>741</v>
      </c>
      <c r="I6" s="213" t="s">
        <v>866</v>
      </c>
      <c r="J6" s="213" t="s">
        <v>867</v>
      </c>
      <c r="K6" s="213" t="s">
        <v>464</v>
      </c>
      <c r="L6" s="213" t="s">
        <v>708</v>
      </c>
      <c r="M6" s="106" t="s">
        <v>467</v>
      </c>
      <c r="N6" s="273" t="s">
        <v>135</v>
      </c>
      <c r="O6" s="389" t="s">
        <v>750</v>
      </c>
      <c r="P6" s="97" t="s">
        <v>796</v>
      </c>
      <c r="Q6" s="97" t="s">
        <v>1120</v>
      </c>
      <c r="R6" s="213" t="s">
        <v>705</v>
      </c>
      <c r="S6" s="213" t="s">
        <v>87</v>
      </c>
      <c r="T6" s="213" t="s">
        <v>661</v>
      </c>
      <c r="U6" s="1011"/>
    </row>
    <row r="7" spans="2:23" ht="27" customHeight="1" x14ac:dyDescent="0.15">
      <c r="B7" s="229">
        <v>101</v>
      </c>
      <c r="C7" s="107"/>
      <c r="D7" s="205"/>
      <c r="E7" s="101"/>
      <c r="F7" s="1033" t="s">
        <v>321</v>
      </c>
      <c r="G7" s="746"/>
      <c r="H7" s="100">
        <v>0</v>
      </c>
      <c r="I7" s="100">
        <v>312</v>
      </c>
      <c r="J7" s="100">
        <v>1024</v>
      </c>
      <c r="K7" s="100">
        <v>358</v>
      </c>
      <c r="L7" s="100">
        <v>379</v>
      </c>
      <c r="M7" s="100">
        <v>925</v>
      </c>
      <c r="N7" s="234">
        <v>684</v>
      </c>
      <c r="O7" s="100">
        <v>0</v>
      </c>
      <c r="P7" s="100">
        <v>0</v>
      </c>
      <c r="Q7" s="100">
        <v>0</v>
      </c>
      <c r="R7" s="100">
        <v>942</v>
      </c>
      <c r="S7" s="100">
        <v>690</v>
      </c>
      <c r="T7" s="100">
        <v>851</v>
      </c>
      <c r="U7" s="100">
        <v>535</v>
      </c>
      <c r="V7" s="229">
        <v>101</v>
      </c>
    </row>
    <row r="8" spans="2:23" ht="27" customHeight="1" x14ac:dyDescent="0.15">
      <c r="B8" s="229">
        <v>102</v>
      </c>
      <c r="C8" s="214"/>
      <c r="D8" s="140" t="s">
        <v>83</v>
      </c>
      <c r="E8" s="204"/>
      <c r="F8" s="759" t="s">
        <v>326</v>
      </c>
      <c r="G8" s="1034"/>
      <c r="H8" s="100">
        <v>0</v>
      </c>
      <c r="I8" s="100">
        <v>671</v>
      </c>
      <c r="J8" s="100">
        <v>1355</v>
      </c>
      <c r="K8" s="100">
        <v>895</v>
      </c>
      <c r="L8" s="100">
        <v>932</v>
      </c>
      <c r="M8" s="100">
        <v>3077</v>
      </c>
      <c r="N8" s="234">
        <v>33</v>
      </c>
      <c r="O8" s="100">
        <v>0</v>
      </c>
      <c r="P8" s="100">
        <v>0</v>
      </c>
      <c r="Q8" s="100">
        <v>0</v>
      </c>
      <c r="R8" s="100">
        <v>790</v>
      </c>
      <c r="S8" s="100">
        <v>1670</v>
      </c>
      <c r="T8" s="100">
        <v>1626</v>
      </c>
      <c r="U8" s="100">
        <v>1060</v>
      </c>
      <c r="V8" s="229">
        <v>102</v>
      </c>
    </row>
    <row r="9" spans="2:23" ht="27" customHeight="1" x14ac:dyDescent="0.15">
      <c r="B9" s="229">
        <v>103</v>
      </c>
      <c r="C9" s="214"/>
      <c r="D9" s="140" t="s">
        <v>132</v>
      </c>
      <c r="E9" s="144" t="s">
        <v>333</v>
      </c>
      <c r="F9" s="759" t="s">
        <v>334</v>
      </c>
      <c r="G9" s="747"/>
      <c r="H9" s="100">
        <v>0</v>
      </c>
      <c r="I9" s="100">
        <v>10860</v>
      </c>
      <c r="J9" s="100">
        <v>3546</v>
      </c>
      <c r="K9" s="100">
        <v>10117</v>
      </c>
      <c r="L9" s="100">
        <v>1761</v>
      </c>
      <c r="M9" s="100">
        <v>4394</v>
      </c>
      <c r="N9" s="234">
        <v>1</v>
      </c>
      <c r="O9" s="100">
        <v>0</v>
      </c>
      <c r="P9" s="100">
        <v>0</v>
      </c>
      <c r="Q9" s="100">
        <v>0</v>
      </c>
      <c r="R9" s="100">
        <v>1352</v>
      </c>
      <c r="S9" s="100">
        <v>5870</v>
      </c>
      <c r="T9" s="100">
        <v>5511</v>
      </c>
      <c r="U9" s="100">
        <v>5452</v>
      </c>
      <c r="V9" s="229">
        <v>103</v>
      </c>
    </row>
    <row r="10" spans="2:23" ht="27" customHeight="1" x14ac:dyDescent="0.15">
      <c r="B10" s="229">
        <v>104</v>
      </c>
      <c r="C10" s="214"/>
      <c r="D10" s="140" t="s">
        <v>139</v>
      </c>
      <c r="E10" s="144"/>
      <c r="F10" s="759" t="s">
        <v>147</v>
      </c>
      <c r="G10" s="747"/>
      <c r="H10" s="100">
        <v>0</v>
      </c>
      <c r="I10" s="100">
        <v>352</v>
      </c>
      <c r="J10" s="100">
        <v>846</v>
      </c>
      <c r="K10" s="100">
        <v>550</v>
      </c>
      <c r="L10" s="100">
        <v>1000</v>
      </c>
      <c r="M10" s="100">
        <v>1610</v>
      </c>
      <c r="N10" s="234">
        <v>133</v>
      </c>
      <c r="O10" s="100">
        <v>0</v>
      </c>
      <c r="P10" s="100">
        <v>0</v>
      </c>
      <c r="Q10" s="100">
        <v>0</v>
      </c>
      <c r="R10" s="100">
        <v>501</v>
      </c>
      <c r="S10" s="100">
        <v>1430</v>
      </c>
      <c r="T10" s="100">
        <v>1340</v>
      </c>
      <c r="U10" s="100">
        <v>722</v>
      </c>
      <c r="V10" s="229">
        <v>104</v>
      </c>
    </row>
    <row r="11" spans="2:23" ht="27" customHeight="1" x14ac:dyDescent="0.15">
      <c r="B11" s="229">
        <v>105</v>
      </c>
      <c r="C11" s="214"/>
      <c r="D11" s="140" t="s">
        <v>115</v>
      </c>
      <c r="E11" s="144"/>
      <c r="F11" s="759" t="s">
        <v>643</v>
      </c>
      <c r="G11" s="747"/>
      <c r="H11" s="100">
        <v>0</v>
      </c>
      <c r="I11" s="100">
        <v>75</v>
      </c>
      <c r="J11" s="100">
        <v>615</v>
      </c>
      <c r="K11" s="100">
        <v>343</v>
      </c>
      <c r="L11" s="100">
        <v>585</v>
      </c>
      <c r="M11" s="100">
        <v>883</v>
      </c>
      <c r="N11" s="234">
        <v>2</v>
      </c>
      <c r="O11" s="100">
        <v>0</v>
      </c>
      <c r="P11" s="100">
        <v>0</v>
      </c>
      <c r="Q11" s="100">
        <v>0</v>
      </c>
      <c r="R11" s="100">
        <v>239</v>
      </c>
      <c r="S11" s="100">
        <v>1072</v>
      </c>
      <c r="T11" s="100">
        <v>851</v>
      </c>
      <c r="U11" s="100">
        <v>441</v>
      </c>
      <c r="V11" s="229">
        <v>105</v>
      </c>
    </row>
    <row r="12" spans="2:23" ht="27" customHeight="1" x14ac:dyDescent="0.15">
      <c r="B12" s="229">
        <v>106</v>
      </c>
      <c r="C12" s="214" t="s">
        <v>566</v>
      </c>
      <c r="D12" s="140" t="s">
        <v>459</v>
      </c>
      <c r="E12" s="144"/>
      <c r="F12" s="759" t="s">
        <v>418</v>
      </c>
      <c r="G12" s="747"/>
      <c r="H12" s="100">
        <v>0</v>
      </c>
      <c r="I12" s="100">
        <v>33532</v>
      </c>
      <c r="J12" s="100">
        <v>15695</v>
      </c>
      <c r="K12" s="100">
        <v>32999</v>
      </c>
      <c r="L12" s="100">
        <v>18225</v>
      </c>
      <c r="M12" s="100">
        <v>17841</v>
      </c>
      <c r="N12" s="234">
        <v>11218</v>
      </c>
      <c r="O12" s="100">
        <v>0</v>
      </c>
      <c r="P12" s="100">
        <v>0</v>
      </c>
      <c r="Q12" s="100">
        <v>0</v>
      </c>
      <c r="R12" s="100">
        <v>17082</v>
      </c>
      <c r="S12" s="100">
        <v>12698</v>
      </c>
      <c r="T12" s="100">
        <v>26137</v>
      </c>
      <c r="U12" s="100">
        <v>20089</v>
      </c>
      <c r="V12" s="229">
        <v>106</v>
      </c>
    </row>
    <row r="13" spans="2:23" ht="27" customHeight="1" x14ac:dyDescent="0.15">
      <c r="B13" s="229">
        <v>107</v>
      </c>
      <c r="C13" s="214"/>
      <c r="D13" s="140" t="s">
        <v>115</v>
      </c>
      <c r="E13" s="144" t="s">
        <v>605</v>
      </c>
      <c r="F13" s="759" t="s">
        <v>848</v>
      </c>
      <c r="G13" s="747"/>
      <c r="H13" s="100">
        <v>0</v>
      </c>
      <c r="I13" s="100">
        <v>1413</v>
      </c>
      <c r="J13" s="100">
        <v>1559</v>
      </c>
      <c r="K13" s="100">
        <v>1651</v>
      </c>
      <c r="L13" s="100">
        <v>1489</v>
      </c>
      <c r="M13" s="100">
        <v>1357</v>
      </c>
      <c r="N13" s="234">
        <v>1925</v>
      </c>
      <c r="O13" s="100">
        <v>0</v>
      </c>
      <c r="P13" s="100">
        <v>0</v>
      </c>
      <c r="Q13" s="100">
        <v>0</v>
      </c>
      <c r="R13" s="100">
        <v>1586</v>
      </c>
      <c r="S13" s="100">
        <v>1513</v>
      </c>
      <c r="T13" s="100">
        <v>1755</v>
      </c>
      <c r="U13" s="100">
        <v>1365</v>
      </c>
      <c r="V13" s="229">
        <v>107</v>
      </c>
    </row>
    <row r="14" spans="2:23" ht="27" customHeight="1" x14ac:dyDescent="0.15">
      <c r="B14" s="229">
        <v>108</v>
      </c>
      <c r="C14" s="214"/>
      <c r="D14" s="140" t="s">
        <v>626</v>
      </c>
      <c r="E14" s="144"/>
      <c r="F14" s="759" t="s">
        <v>338</v>
      </c>
      <c r="G14" s="747"/>
      <c r="H14" s="100">
        <v>0</v>
      </c>
      <c r="I14" s="100">
        <v>1886</v>
      </c>
      <c r="J14" s="100">
        <v>4567</v>
      </c>
      <c r="K14" s="100">
        <v>1505</v>
      </c>
      <c r="L14" s="100">
        <v>341</v>
      </c>
      <c r="M14" s="100">
        <v>1011</v>
      </c>
      <c r="N14" s="234">
        <v>339</v>
      </c>
      <c r="O14" s="100">
        <v>0</v>
      </c>
      <c r="P14" s="100">
        <v>0</v>
      </c>
      <c r="Q14" s="100">
        <v>0</v>
      </c>
      <c r="R14" s="100">
        <v>332</v>
      </c>
      <c r="S14" s="100">
        <v>11692</v>
      </c>
      <c r="T14" s="100">
        <v>1446</v>
      </c>
      <c r="U14" s="100">
        <v>2522</v>
      </c>
      <c r="V14" s="229">
        <v>108</v>
      </c>
    </row>
    <row r="15" spans="2:23" ht="27" customHeight="1" x14ac:dyDescent="0.15">
      <c r="B15" s="229">
        <v>109</v>
      </c>
      <c r="C15" s="214"/>
      <c r="D15" s="140" t="s">
        <v>644</v>
      </c>
      <c r="E15" s="233"/>
      <c r="F15" s="1029" t="s">
        <v>103</v>
      </c>
      <c r="G15" s="744"/>
      <c r="H15" s="100">
        <v>0</v>
      </c>
      <c r="I15" s="100">
        <v>49101</v>
      </c>
      <c r="J15" s="100">
        <v>29207</v>
      </c>
      <c r="K15" s="100">
        <v>48420</v>
      </c>
      <c r="L15" s="100">
        <v>24713</v>
      </c>
      <c r="M15" s="100">
        <v>31097</v>
      </c>
      <c r="N15" s="234">
        <v>14336</v>
      </c>
      <c r="O15" s="100">
        <v>0</v>
      </c>
      <c r="P15" s="100">
        <v>0</v>
      </c>
      <c r="Q15" s="100">
        <v>0</v>
      </c>
      <c r="R15" s="100">
        <v>22825</v>
      </c>
      <c r="S15" s="100">
        <v>36635</v>
      </c>
      <c r="T15" s="100">
        <v>39516</v>
      </c>
      <c r="U15" s="100">
        <v>32186</v>
      </c>
      <c r="V15" s="229">
        <v>109</v>
      </c>
    </row>
    <row r="16" spans="2:23" ht="27" customHeight="1" x14ac:dyDescent="0.15">
      <c r="B16" s="229">
        <v>110</v>
      </c>
      <c r="C16" s="214" t="s">
        <v>850</v>
      </c>
      <c r="D16" s="140" t="s">
        <v>200</v>
      </c>
      <c r="E16" s="413"/>
      <c r="F16" s="1032" t="s">
        <v>195</v>
      </c>
      <c r="G16" s="760"/>
      <c r="H16" s="100">
        <v>0</v>
      </c>
      <c r="I16" s="100">
        <v>771</v>
      </c>
      <c r="J16" s="100">
        <v>251</v>
      </c>
      <c r="K16" s="100">
        <v>508</v>
      </c>
      <c r="L16" s="100">
        <v>152</v>
      </c>
      <c r="M16" s="100">
        <v>658</v>
      </c>
      <c r="N16" s="234">
        <v>32</v>
      </c>
      <c r="O16" s="100">
        <v>0</v>
      </c>
      <c r="P16" s="100">
        <v>0</v>
      </c>
      <c r="Q16" s="100">
        <v>0</v>
      </c>
      <c r="R16" s="100">
        <v>336</v>
      </c>
      <c r="S16" s="100">
        <v>538</v>
      </c>
      <c r="T16" s="100">
        <v>432</v>
      </c>
      <c r="U16" s="100">
        <v>399</v>
      </c>
      <c r="V16" s="229">
        <v>110</v>
      </c>
    </row>
    <row r="17" spans="2:22" ht="27" customHeight="1" x14ac:dyDescent="0.15">
      <c r="B17" s="229">
        <v>111</v>
      </c>
      <c r="C17" s="215"/>
      <c r="D17" s="140" t="s">
        <v>173</v>
      </c>
      <c r="E17" s="413"/>
      <c r="F17" s="759" t="s">
        <v>613</v>
      </c>
      <c r="G17" s="761"/>
      <c r="H17" s="100">
        <v>0</v>
      </c>
      <c r="I17" s="100">
        <v>1447</v>
      </c>
      <c r="J17" s="100">
        <v>1152</v>
      </c>
      <c r="K17" s="100">
        <v>1454</v>
      </c>
      <c r="L17" s="100">
        <v>1080</v>
      </c>
      <c r="M17" s="100">
        <v>2149</v>
      </c>
      <c r="N17" s="234">
        <v>313</v>
      </c>
      <c r="O17" s="100">
        <v>0</v>
      </c>
      <c r="P17" s="100">
        <v>0</v>
      </c>
      <c r="Q17" s="100">
        <v>0</v>
      </c>
      <c r="R17" s="100">
        <v>1742</v>
      </c>
      <c r="S17" s="100">
        <v>1795</v>
      </c>
      <c r="T17" s="100">
        <v>1558</v>
      </c>
      <c r="U17" s="100">
        <v>1247</v>
      </c>
      <c r="V17" s="229">
        <v>111</v>
      </c>
    </row>
    <row r="18" spans="2:22" ht="27" customHeight="1" x14ac:dyDescent="0.15">
      <c r="B18" s="229">
        <v>112</v>
      </c>
      <c r="C18" s="215"/>
      <c r="D18" s="140" t="s">
        <v>602</v>
      </c>
      <c r="E18" s="413" t="s">
        <v>617</v>
      </c>
      <c r="F18" s="759" t="s">
        <v>321</v>
      </c>
      <c r="G18" s="761"/>
      <c r="H18" s="100">
        <v>0</v>
      </c>
      <c r="I18" s="100">
        <v>2938</v>
      </c>
      <c r="J18" s="100">
        <v>64</v>
      </c>
      <c r="K18" s="100">
        <v>2805</v>
      </c>
      <c r="L18" s="100">
        <v>8</v>
      </c>
      <c r="M18" s="100">
        <v>689</v>
      </c>
      <c r="N18" s="234">
        <v>1</v>
      </c>
      <c r="O18" s="100">
        <v>0</v>
      </c>
      <c r="P18" s="100">
        <v>0</v>
      </c>
      <c r="Q18" s="100">
        <v>0</v>
      </c>
      <c r="R18" s="100">
        <v>19</v>
      </c>
      <c r="S18" s="100">
        <v>1257</v>
      </c>
      <c r="T18" s="100">
        <v>1502</v>
      </c>
      <c r="U18" s="100">
        <v>1277</v>
      </c>
      <c r="V18" s="229">
        <v>112</v>
      </c>
    </row>
    <row r="19" spans="2:22" ht="27" customHeight="1" x14ac:dyDescent="0.15">
      <c r="B19" s="229">
        <v>113</v>
      </c>
      <c r="C19" s="215"/>
      <c r="D19" s="140" t="s">
        <v>327</v>
      </c>
      <c r="E19" s="413"/>
      <c r="F19" s="759" t="s">
        <v>326</v>
      </c>
      <c r="G19" s="761"/>
      <c r="H19" s="100">
        <v>0</v>
      </c>
      <c r="I19" s="100">
        <v>2543</v>
      </c>
      <c r="J19" s="100">
        <v>1051</v>
      </c>
      <c r="K19" s="100">
        <v>10306</v>
      </c>
      <c r="L19" s="100">
        <v>322</v>
      </c>
      <c r="M19" s="100">
        <v>3641</v>
      </c>
      <c r="N19" s="234">
        <v>48</v>
      </c>
      <c r="O19" s="100">
        <v>0</v>
      </c>
      <c r="P19" s="100">
        <v>0</v>
      </c>
      <c r="Q19" s="100">
        <v>0</v>
      </c>
      <c r="R19" s="100">
        <v>1130</v>
      </c>
      <c r="S19" s="100">
        <v>1668</v>
      </c>
      <c r="T19" s="100">
        <v>2487</v>
      </c>
      <c r="U19" s="100">
        <v>3374</v>
      </c>
      <c r="V19" s="229">
        <v>113</v>
      </c>
    </row>
    <row r="20" spans="2:22" ht="27" customHeight="1" x14ac:dyDescent="0.15">
      <c r="B20" s="229">
        <v>114</v>
      </c>
      <c r="C20" s="214" t="s">
        <v>189</v>
      </c>
      <c r="D20" s="140" t="s">
        <v>356</v>
      </c>
      <c r="E20" s="413"/>
      <c r="F20" s="759" t="s">
        <v>106</v>
      </c>
      <c r="G20" s="761"/>
      <c r="H20" s="100">
        <v>0</v>
      </c>
      <c r="I20" s="100">
        <v>3714</v>
      </c>
      <c r="J20" s="100">
        <v>283</v>
      </c>
      <c r="K20" s="100">
        <v>4016</v>
      </c>
      <c r="L20" s="100">
        <v>221</v>
      </c>
      <c r="M20" s="100">
        <v>507</v>
      </c>
      <c r="N20" s="234">
        <v>0</v>
      </c>
      <c r="O20" s="100">
        <v>0</v>
      </c>
      <c r="P20" s="100">
        <v>0</v>
      </c>
      <c r="Q20" s="100">
        <v>0</v>
      </c>
      <c r="R20" s="100">
        <v>347</v>
      </c>
      <c r="S20" s="100">
        <v>4687</v>
      </c>
      <c r="T20" s="100">
        <v>463</v>
      </c>
      <c r="U20" s="100">
        <v>1961</v>
      </c>
      <c r="V20" s="229">
        <v>114</v>
      </c>
    </row>
    <row r="21" spans="2:22" ht="27" customHeight="1" x14ac:dyDescent="0.15">
      <c r="B21" s="229">
        <v>115</v>
      </c>
      <c r="C21" s="215"/>
      <c r="D21" s="140" t="s">
        <v>333</v>
      </c>
      <c r="E21" s="413"/>
      <c r="F21" s="759" t="s">
        <v>147</v>
      </c>
      <c r="G21" s="761"/>
      <c r="H21" s="100">
        <v>0</v>
      </c>
      <c r="I21" s="100">
        <v>6679</v>
      </c>
      <c r="J21" s="100">
        <v>2671</v>
      </c>
      <c r="K21" s="100">
        <v>6526</v>
      </c>
      <c r="L21" s="100">
        <v>3733</v>
      </c>
      <c r="M21" s="100">
        <v>5413</v>
      </c>
      <c r="N21" s="234">
        <v>191</v>
      </c>
      <c r="O21" s="100">
        <v>0</v>
      </c>
      <c r="P21" s="100">
        <v>0</v>
      </c>
      <c r="Q21" s="100">
        <v>0</v>
      </c>
      <c r="R21" s="100">
        <v>3390</v>
      </c>
      <c r="S21" s="100">
        <v>4754</v>
      </c>
      <c r="T21" s="100">
        <v>3328</v>
      </c>
      <c r="U21" s="100">
        <v>4086</v>
      </c>
      <c r="V21" s="229">
        <v>115</v>
      </c>
    </row>
    <row r="22" spans="2:22" ht="27" customHeight="1" x14ac:dyDescent="0.15">
      <c r="B22" s="229">
        <v>116</v>
      </c>
      <c r="C22" s="215"/>
      <c r="D22" s="436" t="s">
        <v>776</v>
      </c>
      <c r="E22" s="413" t="s">
        <v>620</v>
      </c>
      <c r="F22" s="759" t="s">
        <v>643</v>
      </c>
      <c r="G22" s="761"/>
      <c r="H22" s="100">
        <v>0</v>
      </c>
      <c r="I22" s="100">
        <v>3226</v>
      </c>
      <c r="J22" s="100">
        <v>1219</v>
      </c>
      <c r="K22" s="100">
        <v>3576</v>
      </c>
      <c r="L22" s="100">
        <v>946</v>
      </c>
      <c r="M22" s="100">
        <v>2060</v>
      </c>
      <c r="N22" s="234">
        <v>66</v>
      </c>
      <c r="O22" s="100">
        <v>0</v>
      </c>
      <c r="P22" s="100">
        <v>0</v>
      </c>
      <c r="Q22" s="100">
        <v>0</v>
      </c>
      <c r="R22" s="100">
        <v>1047</v>
      </c>
      <c r="S22" s="100">
        <v>2202</v>
      </c>
      <c r="T22" s="100">
        <v>1371</v>
      </c>
      <c r="U22" s="100">
        <v>1908</v>
      </c>
      <c r="V22" s="229">
        <v>116</v>
      </c>
    </row>
    <row r="23" spans="2:22" ht="27" customHeight="1" x14ac:dyDescent="0.15">
      <c r="B23" s="229">
        <v>117</v>
      </c>
      <c r="C23" s="215"/>
      <c r="D23" s="140" t="s">
        <v>214</v>
      </c>
      <c r="E23" s="245"/>
      <c r="F23" s="759" t="s">
        <v>338</v>
      </c>
      <c r="G23" s="761"/>
      <c r="H23" s="100">
        <v>0</v>
      </c>
      <c r="I23" s="100">
        <v>3465</v>
      </c>
      <c r="J23" s="100">
        <v>3011</v>
      </c>
      <c r="K23" s="100">
        <v>4777</v>
      </c>
      <c r="L23" s="100">
        <v>3549</v>
      </c>
      <c r="M23" s="100">
        <v>3453</v>
      </c>
      <c r="N23" s="234">
        <v>1715</v>
      </c>
      <c r="O23" s="100">
        <v>0</v>
      </c>
      <c r="P23" s="100">
        <v>0</v>
      </c>
      <c r="Q23" s="100">
        <v>0</v>
      </c>
      <c r="R23" s="100">
        <v>3832</v>
      </c>
      <c r="S23" s="100">
        <v>2543</v>
      </c>
      <c r="T23" s="100">
        <v>1851</v>
      </c>
      <c r="U23" s="100">
        <v>2938</v>
      </c>
      <c r="V23" s="229">
        <v>117</v>
      </c>
    </row>
    <row r="24" spans="2:22" ht="27" customHeight="1" x14ac:dyDescent="0.15">
      <c r="B24" s="229">
        <v>118</v>
      </c>
      <c r="C24" s="214" t="s">
        <v>36</v>
      </c>
      <c r="D24" s="436" t="s">
        <v>778</v>
      </c>
      <c r="E24" s="245"/>
      <c r="F24" s="1030" t="s">
        <v>103</v>
      </c>
      <c r="G24" s="1031"/>
      <c r="H24" s="100">
        <v>0</v>
      </c>
      <c r="I24" s="100">
        <v>24783</v>
      </c>
      <c r="J24" s="100">
        <v>9700</v>
      </c>
      <c r="K24" s="100">
        <v>33969</v>
      </c>
      <c r="L24" s="100">
        <v>10011</v>
      </c>
      <c r="M24" s="100">
        <v>18570</v>
      </c>
      <c r="N24" s="234">
        <v>2365</v>
      </c>
      <c r="O24" s="100">
        <v>0</v>
      </c>
      <c r="P24" s="100">
        <v>0</v>
      </c>
      <c r="Q24" s="100">
        <v>0</v>
      </c>
      <c r="R24" s="100">
        <v>11842</v>
      </c>
      <c r="S24" s="100">
        <v>19445</v>
      </c>
      <c r="T24" s="100">
        <v>12993</v>
      </c>
      <c r="U24" s="100">
        <v>17191</v>
      </c>
      <c r="V24" s="229">
        <v>118</v>
      </c>
    </row>
    <row r="25" spans="2:22" ht="27" customHeight="1" x14ac:dyDescent="0.15">
      <c r="B25" s="229">
        <v>119</v>
      </c>
      <c r="C25" s="215"/>
      <c r="D25" s="437" t="s">
        <v>852</v>
      </c>
      <c r="E25" s="440"/>
      <c r="F25" s="440"/>
      <c r="G25" s="449" t="s">
        <v>141</v>
      </c>
      <c r="H25" s="100">
        <v>0</v>
      </c>
      <c r="I25" s="100">
        <v>375947</v>
      </c>
      <c r="J25" s="100">
        <v>325555</v>
      </c>
      <c r="K25" s="100">
        <v>344784</v>
      </c>
      <c r="L25" s="100">
        <v>401031</v>
      </c>
      <c r="M25" s="100">
        <v>325011</v>
      </c>
      <c r="N25" s="234">
        <v>326266</v>
      </c>
      <c r="O25" s="100">
        <v>0</v>
      </c>
      <c r="P25" s="100">
        <v>0</v>
      </c>
      <c r="Q25" s="100">
        <v>0</v>
      </c>
      <c r="R25" s="100">
        <v>286966</v>
      </c>
      <c r="S25" s="100">
        <v>327655</v>
      </c>
      <c r="T25" s="100">
        <v>536407</v>
      </c>
      <c r="U25" s="100">
        <v>353658</v>
      </c>
      <c r="V25" s="229">
        <v>119</v>
      </c>
    </row>
    <row r="26" spans="2:22" ht="27" customHeight="1" x14ac:dyDescent="0.15">
      <c r="B26" s="229">
        <v>120</v>
      </c>
      <c r="C26" s="215"/>
      <c r="D26" s="438" t="s">
        <v>239</v>
      </c>
      <c r="E26" s="438"/>
      <c r="F26" s="223"/>
      <c r="G26" s="450" t="s">
        <v>646</v>
      </c>
      <c r="H26" s="100">
        <v>0</v>
      </c>
      <c r="I26" s="100">
        <v>48844</v>
      </c>
      <c r="J26" s="100">
        <v>59652</v>
      </c>
      <c r="K26" s="100">
        <v>63495</v>
      </c>
      <c r="L26" s="100">
        <v>35098</v>
      </c>
      <c r="M26" s="100">
        <v>49041</v>
      </c>
      <c r="N26" s="234">
        <v>23026</v>
      </c>
      <c r="O26" s="100">
        <v>0</v>
      </c>
      <c r="P26" s="100">
        <v>0</v>
      </c>
      <c r="Q26" s="100">
        <v>0</v>
      </c>
      <c r="R26" s="100">
        <v>43547</v>
      </c>
      <c r="S26" s="100">
        <v>51691</v>
      </c>
      <c r="T26" s="100">
        <v>46420</v>
      </c>
      <c r="U26" s="100">
        <v>51790</v>
      </c>
      <c r="V26" s="229">
        <v>120</v>
      </c>
    </row>
    <row r="27" spans="2:22" ht="27" customHeight="1" x14ac:dyDescent="0.15">
      <c r="B27" s="229">
        <v>121</v>
      </c>
      <c r="C27" s="215"/>
      <c r="D27" s="114" t="s">
        <v>96</v>
      </c>
      <c r="E27" s="114"/>
      <c r="F27" s="1032" t="s">
        <v>21</v>
      </c>
      <c r="G27" s="947"/>
      <c r="H27" s="141">
        <v>0</v>
      </c>
      <c r="I27" s="141">
        <v>8.6999999999999993</v>
      </c>
      <c r="J27" s="141">
        <v>9</v>
      </c>
      <c r="K27" s="141">
        <v>17.399999999999999</v>
      </c>
      <c r="L27" s="141">
        <v>4.7</v>
      </c>
      <c r="M27" s="141">
        <v>16.8</v>
      </c>
      <c r="N27" s="279">
        <v>4.5999999999999996</v>
      </c>
      <c r="O27" s="141">
        <v>0</v>
      </c>
      <c r="P27" s="141">
        <v>0</v>
      </c>
      <c r="Q27" s="141">
        <v>0</v>
      </c>
      <c r="R27" s="141">
        <v>8.3000000000000007</v>
      </c>
      <c r="S27" s="141">
        <v>9.4</v>
      </c>
      <c r="T27" s="141">
        <v>12.3</v>
      </c>
      <c r="U27" s="141">
        <v>12.7</v>
      </c>
      <c r="V27" s="229">
        <v>121</v>
      </c>
    </row>
    <row r="28" spans="2:22" ht="27" customHeight="1" x14ac:dyDescent="0.15">
      <c r="B28" s="229">
        <v>122</v>
      </c>
      <c r="C28" s="215"/>
      <c r="D28" s="239" t="s">
        <v>150</v>
      </c>
      <c r="E28" s="239"/>
      <c r="F28" s="759" t="s">
        <v>438</v>
      </c>
      <c r="G28" s="940"/>
      <c r="H28" s="141">
        <v>0</v>
      </c>
      <c r="I28" s="141">
        <v>9.5</v>
      </c>
      <c r="J28" s="141">
        <v>9</v>
      </c>
      <c r="K28" s="141">
        <v>8.6</v>
      </c>
      <c r="L28" s="141">
        <v>13.6</v>
      </c>
      <c r="M28" s="141">
        <v>14.1</v>
      </c>
      <c r="N28" s="279">
        <v>1.9</v>
      </c>
      <c r="O28" s="141">
        <v>0</v>
      </c>
      <c r="P28" s="141">
        <v>0</v>
      </c>
      <c r="Q28" s="141">
        <v>0</v>
      </c>
      <c r="R28" s="141">
        <v>11.2</v>
      </c>
      <c r="S28" s="141">
        <v>11</v>
      </c>
      <c r="T28" s="141">
        <v>8.9</v>
      </c>
      <c r="U28" s="141">
        <v>9.6999999999999993</v>
      </c>
      <c r="V28" s="229">
        <v>122</v>
      </c>
    </row>
    <row r="29" spans="2:22" ht="27" customHeight="1" x14ac:dyDescent="0.15">
      <c r="B29" s="229">
        <v>123</v>
      </c>
      <c r="C29" s="215"/>
      <c r="D29" s="239" t="s">
        <v>328</v>
      </c>
      <c r="E29" s="239"/>
      <c r="F29" s="759" t="s">
        <v>603</v>
      </c>
      <c r="G29" s="940"/>
      <c r="H29" s="141">
        <v>0</v>
      </c>
      <c r="I29" s="141">
        <v>4.5</v>
      </c>
      <c r="J29" s="141">
        <v>4.7</v>
      </c>
      <c r="K29" s="141">
        <v>4.8</v>
      </c>
      <c r="L29" s="141">
        <v>4.4000000000000004</v>
      </c>
      <c r="M29" s="141">
        <v>5.9</v>
      </c>
      <c r="N29" s="279">
        <v>0.4</v>
      </c>
      <c r="O29" s="141">
        <v>0</v>
      </c>
      <c r="P29" s="141">
        <v>0</v>
      </c>
      <c r="Q29" s="141">
        <v>0</v>
      </c>
      <c r="R29" s="141">
        <v>3.7</v>
      </c>
      <c r="S29" s="141">
        <v>5.8</v>
      </c>
      <c r="T29" s="141">
        <v>4.2</v>
      </c>
      <c r="U29" s="141">
        <v>4.8</v>
      </c>
      <c r="V29" s="229">
        <v>123</v>
      </c>
    </row>
    <row r="30" spans="2:22" ht="27" customHeight="1" x14ac:dyDescent="0.15">
      <c r="B30" s="229">
        <v>124</v>
      </c>
      <c r="C30" s="108"/>
      <c r="D30" s="239" t="s">
        <v>654</v>
      </c>
      <c r="E30" s="239"/>
      <c r="F30" s="445" t="s">
        <v>103</v>
      </c>
      <c r="G30" s="451"/>
      <c r="H30" s="141">
        <v>0</v>
      </c>
      <c r="I30" s="141">
        <v>22.7</v>
      </c>
      <c r="J30" s="141">
        <v>22.7</v>
      </c>
      <c r="K30" s="141">
        <v>30.8</v>
      </c>
      <c r="L30" s="141">
        <v>22.8</v>
      </c>
      <c r="M30" s="141">
        <v>36.799999999999997</v>
      </c>
      <c r="N30" s="279">
        <v>6.9</v>
      </c>
      <c r="O30" s="141">
        <v>0</v>
      </c>
      <c r="P30" s="141">
        <v>0</v>
      </c>
      <c r="Q30" s="141">
        <v>0</v>
      </c>
      <c r="R30" s="141">
        <v>23.2</v>
      </c>
      <c r="S30" s="141">
        <v>26.3</v>
      </c>
      <c r="T30" s="141">
        <v>25.4</v>
      </c>
      <c r="U30" s="141">
        <v>27.1</v>
      </c>
      <c r="V30" s="229">
        <v>124</v>
      </c>
    </row>
    <row r="31" spans="2:22" ht="27" customHeight="1" x14ac:dyDescent="0.15">
      <c r="B31" s="229">
        <v>125</v>
      </c>
      <c r="C31" s="362"/>
      <c r="D31" s="775" t="s">
        <v>647</v>
      </c>
      <c r="E31" s="771"/>
      <c r="F31" s="771"/>
      <c r="G31" s="772"/>
      <c r="H31" s="100">
        <v>0</v>
      </c>
      <c r="I31" s="100">
        <v>2661</v>
      </c>
      <c r="J31" s="100">
        <v>1403</v>
      </c>
      <c r="K31" s="100">
        <v>4447</v>
      </c>
      <c r="L31" s="100">
        <v>902</v>
      </c>
      <c r="M31" s="100">
        <v>2660</v>
      </c>
      <c r="N31" s="234">
        <v>568</v>
      </c>
      <c r="O31" s="100">
        <v>0</v>
      </c>
      <c r="P31" s="100">
        <v>0</v>
      </c>
      <c r="Q31" s="100">
        <v>0</v>
      </c>
      <c r="R31" s="100">
        <v>895</v>
      </c>
      <c r="S31" s="100">
        <v>1709</v>
      </c>
      <c r="T31" s="100">
        <v>1553</v>
      </c>
      <c r="U31" s="100">
        <v>2245</v>
      </c>
      <c r="V31" s="229">
        <v>125</v>
      </c>
    </row>
    <row r="32" spans="2:22" ht="27" customHeight="1" x14ac:dyDescent="0.15">
      <c r="B32" s="229">
        <v>126</v>
      </c>
      <c r="C32" s="214"/>
      <c r="D32" s="1021" t="s">
        <v>524</v>
      </c>
      <c r="E32" s="1022"/>
      <c r="F32" s="759" t="s">
        <v>321</v>
      </c>
      <c r="G32" s="747"/>
      <c r="H32" s="100">
        <v>0</v>
      </c>
      <c r="I32" s="100">
        <v>608</v>
      </c>
      <c r="J32" s="100">
        <v>480</v>
      </c>
      <c r="K32" s="100">
        <v>799</v>
      </c>
      <c r="L32" s="100">
        <v>262</v>
      </c>
      <c r="M32" s="100">
        <v>501</v>
      </c>
      <c r="N32" s="234">
        <v>508</v>
      </c>
      <c r="O32" s="100">
        <v>0</v>
      </c>
      <c r="P32" s="100">
        <v>0</v>
      </c>
      <c r="Q32" s="100">
        <v>0</v>
      </c>
      <c r="R32" s="100">
        <v>359</v>
      </c>
      <c r="S32" s="100">
        <v>617</v>
      </c>
      <c r="T32" s="100">
        <v>356</v>
      </c>
      <c r="U32" s="100">
        <v>511</v>
      </c>
      <c r="V32" s="229">
        <v>126</v>
      </c>
    </row>
    <row r="33" spans="2:22" ht="27" customHeight="1" x14ac:dyDescent="0.15">
      <c r="B33" s="229">
        <v>127</v>
      </c>
      <c r="C33" s="214" t="s">
        <v>298</v>
      </c>
      <c r="D33" s="102"/>
      <c r="E33" s="223"/>
      <c r="F33" s="1029" t="s">
        <v>326</v>
      </c>
      <c r="G33" s="744"/>
      <c r="H33" s="100">
        <v>0</v>
      </c>
      <c r="I33" s="100">
        <v>2053</v>
      </c>
      <c r="J33" s="100">
        <v>923</v>
      </c>
      <c r="K33" s="100">
        <v>3648</v>
      </c>
      <c r="L33" s="100">
        <v>640</v>
      </c>
      <c r="M33" s="100">
        <v>2160</v>
      </c>
      <c r="N33" s="234">
        <v>60</v>
      </c>
      <c r="O33" s="100">
        <v>0</v>
      </c>
      <c r="P33" s="100">
        <v>0</v>
      </c>
      <c r="Q33" s="100">
        <v>0</v>
      </c>
      <c r="R33" s="100">
        <v>536</v>
      </c>
      <c r="S33" s="100">
        <v>1093</v>
      </c>
      <c r="T33" s="100">
        <v>1196</v>
      </c>
      <c r="U33" s="100">
        <v>1734</v>
      </c>
      <c r="V33" s="229">
        <v>127</v>
      </c>
    </row>
    <row r="34" spans="2:22" ht="27" customHeight="1" x14ac:dyDescent="0.15">
      <c r="B34" s="229">
        <v>128</v>
      </c>
      <c r="C34" s="214"/>
      <c r="D34" s="205" t="s">
        <v>88</v>
      </c>
      <c r="E34" s="1020" t="s">
        <v>446</v>
      </c>
      <c r="F34" s="760"/>
      <c r="G34" s="760"/>
      <c r="H34" s="100">
        <v>0</v>
      </c>
      <c r="I34" s="100">
        <v>35</v>
      </c>
      <c r="J34" s="100">
        <v>0</v>
      </c>
      <c r="K34" s="100">
        <v>0</v>
      </c>
      <c r="L34" s="100">
        <v>0</v>
      </c>
      <c r="M34" s="100">
        <v>26</v>
      </c>
      <c r="N34" s="234">
        <v>0</v>
      </c>
      <c r="O34" s="100">
        <v>0</v>
      </c>
      <c r="P34" s="100">
        <v>0</v>
      </c>
      <c r="Q34" s="100">
        <v>0</v>
      </c>
      <c r="R34" s="100">
        <v>0</v>
      </c>
      <c r="S34" s="100">
        <v>32</v>
      </c>
      <c r="T34" s="100">
        <v>0</v>
      </c>
      <c r="U34" s="100">
        <v>10</v>
      </c>
      <c r="V34" s="229">
        <v>128</v>
      </c>
    </row>
    <row r="35" spans="2:22" ht="27" customHeight="1" x14ac:dyDescent="0.15">
      <c r="B35" s="229">
        <v>129</v>
      </c>
      <c r="C35" s="214" t="s">
        <v>374</v>
      </c>
      <c r="D35" s="249" t="s">
        <v>96</v>
      </c>
      <c r="E35" s="762" t="s">
        <v>656</v>
      </c>
      <c r="F35" s="763"/>
      <c r="G35" s="763"/>
      <c r="H35" s="141">
        <v>0</v>
      </c>
      <c r="I35" s="141">
        <v>70.7</v>
      </c>
      <c r="J35" s="141">
        <v>102</v>
      </c>
      <c r="K35" s="141">
        <v>98.9</v>
      </c>
      <c r="L35" s="141">
        <v>93.4</v>
      </c>
      <c r="M35" s="141">
        <v>110.6</v>
      </c>
      <c r="N35" s="279">
        <v>92.8</v>
      </c>
      <c r="O35" s="141">
        <v>0</v>
      </c>
      <c r="P35" s="141">
        <v>0</v>
      </c>
      <c r="Q35" s="141">
        <v>0</v>
      </c>
      <c r="R35" s="141">
        <v>116.4</v>
      </c>
      <c r="S35" s="141">
        <v>99.5</v>
      </c>
      <c r="T35" s="141">
        <v>140.4</v>
      </c>
      <c r="U35" s="141">
        <v>97.4</v>
      </c>
      <c r="V35" s="229">
        <v>129</v>
      </c>
    </row>
    <row r="36" spans="2:22" ht="27" customHeight="1" x14ac:dyDescent="0.15">
      <c r="B36" s="229">
        <v>130</v>
      </c>
      <c r="C36" s="214"/>
      <c r="D36" s="1021" t="s">
        <v>719</v>
      </c>
      <c r="E36" s="1022"/>
      <c r="F36" s="759" t="s">
        <v>321</v>
      </c>
      <c r="G36" s="761"/>
      <c r="H36" s="141">
        <v>0</v>
      </c>
      <c r="I36" s="141">
        <v>155.5</v>
      </c>
      <c r="J36" s="141">
        <v>92.8</v>
      </c>
      <c r="K36" s="141">
        <v>121.2</v>
      </c>
      <c r="L36" s="141">
        <v>75.900000000000006</v>
      </c>
      <c r="M36" s="141">
        <v>113.8</v>
      </c>
      <c r="N36" s="279">
        <v>92.8</v>
      </c>
      <c r="O36" s="141">
        <v>0</v>
      </c>
      <c r="P36" s="141">
        <v>0</v>
      </c>
      <c r="Q36" s="141">
        <v>0</v>
      </c>
      <c r="R36" s="141">
        <v>96.8</v>
      </c>
      <c r="S36" s="141">
        <v>101.6</v>
      </c>
      <c r="T36" s="141">
        <v>222.6</v>
      </c>
      <c r="U36" s="141">
        <v>124.2</v>
      </c>
      <c r="V36" s="229">
        <v>130</v>
      </c>
    </row>
    <row r="37" spans="2:22" ht="27" customHeight="1" x14ac:dyDescent="0.15">
      <c r="B37" s="229">
        <v>131</v>
      </c>
      <c r="C37" s="214" t="s">
        <v>280</v>
      </c>
      <c r="D37" s="205"/>
      <c r="E37" s="205"/>
      <c r="F37" s="759" t="s">
        <v>326</v>
      </c>
      <c r="G37" s="761"/>
      <c r="H37" s="141">
        <v>0</v>
      </c>
      <c r="I37" s="141">
        <v>45.6</v>
      </c>
      <c r="J37" s="141">
        <v>106.7</v>
      </c>
      <c r="K37" s="141">
        <v>94</v>
      </c>
      <c r="L37" s="141">
        <v>100.6</v>
      </c>
      <c r="M37" s="141">
        <v>109.8</v>
      </c>
      <c r="N37" s="279">
        <v>93.1</v>
      </c>
      <c r="O37" s="141">
        <v>0</v>
      </c>
      <c r="P37" s="141">
        <v>0</v>
      </c>
      <c r="Q37" s="141">
        <v>0</v>
      </c>
      <c r="R37" s="141">
        <v>129.4</v>
      </c>
      <c r="S37" s="141">
        <v>98.4</v>
      </c>
      <c r="T37" s="141">
        <v>115.9</v>
      </c>
      <c r="U37" s="141">
        <v>89.5</v>
      </c>
      <c r="V37" s="229">
        <v>131</v>
      </c>
    </row>
    <row r="38" spans="2:22" ht="27" customHeight="1" x14ac:dyDescent="0.15">
      <c r="B38" s="229">
        <v>132</v>
      </c>
      <c r="C38" s="214"/>
      <c r="D38" s="249" t="s">
        <v>100</v>
      </c>
      <c r="E38" s="249" t="s">
        <v>618</v>
      </c>
      <c r="F38" s="249"/>
      <c r="G38" s="249"/>
      <c r="H38" s="141">
        <v>0</v>
      </c>
      <c r="I38" s="141">
        <v>78.599999999999994</v>
      </c>
      <c r="J38" s="141">
        <v>77.400000000000006</v>
      </c>
      <c r="K38" s="141">
        <v>78.5</v>
      </c>
      <c r="L38" s="141">
        <v>82.5</v>
      </c>
      <c r="M38" s="141">
        <v>84.3</v>
      </c>
      <c r="N38" s="279">
        <v>99.3</v>
      </c>
      <c r="O38" s="141">
        <v>0</v>
      </c>
      <c r="P38" s="141">
        <v>0</v>
      </c>
      <c r="Q38" s="141">
        <v>0</v>
      </c>
      <c r="R38" s="141">
        <v>72.900000000000006</v>
      </c>
      <c r="S38" s="141">
        <v>80.900000000000006</v>
      </c>
      <c r="T38" s="141">
        <v>79.7</v>
      </c>
      <c r="U38" s="141">
        <v>79.599999999999994</v>
      </c>
      <c r="V38" s="229">
        <v>132</v>
      </c>
    </row>
    <row r="39" spans="2:22" ht="27" customHeight="1" x14ac:dyDescent="0.15">
      <c r="B39" s="229">
        <v>133</v>
      </c>
      <c r="C39" s="214" t="s">
        <v>281</v>
      </c>
      <c r="D39" s="205"/>
      <c r="E39" s="1012" t="s">
        <v>172</v>
      </c>
      <c r="F39" s="1014" t="s">
        <v>364</v>
      </c>
      <c r="G39" s="415" t="s">
        <v>372</v>
      </c>
      <c r="H39" s="141">
        <v>0</v>
      </c>
      <c r="I39" s="141">
        <v>11.5</v>
      </c>
      <c r="J39" s="141">
        <v>8.1</v>
      </c>
      <c r="K39" s="141">
        <v>16.899999999999999</v>
      </c>
      <c r="L39" s="141">
        <v>4.7</v>
      </c>
      <c r="M39" s="141">
        <v>14.5</v>
      </c>
      <c r="N39" s="279">
        <v>4.9000000000000004</v>
      </c>
      <c r="O39" s="141">
        <v>0</v>
      </c>
      <c r="P39" s="141">
        <v>0</v>
      </c>
      <c r="Q39" s="141">
        <v>0</v>
      </c>
      <c r="R39" s="141">
        <v>6.6</v>
      </c>
      <c r="S39" s="141">
        <v>8.8000000000000007</v>
      </c>
      <c r="T39" s="141">
        <v>8.1999999999999993</v>
      </c>
      <c r="U39" s="141">
        <v>12.2</v>
      </c>
      <c r="V39" s="229">
        <v>133</v>
      </c>
    </row>
    <row r="40" spans="2:22" ht="27" customHeight="1" x14ac:dyDescent="0.15">
      <c r="B40" s="229">
        <v>134</v>
      </c>
      <c r="C40" s="214"/>
      <c r="D40" s="205"/>
      <c r="E40" s="1013"/>
      <c r="F40" s="1015"/>
      <c r="G40" s="415" t="s">
        <v>338</v>
      </c>
      <c r="H40" s="141">
        <v>0</v>
      </c>
      <c r="I40" s="141">
        <v>10.8</v>
      </c>
      <c r="J40" s="141">
        <v>7.5</v>
      </c>
      <c r="K40" s="141">
        <v>10.1</v>
      </c>
      <c r="L40" s="141">
        <v>8.1</v>
      </c>
      <c r="M40" s="141">
        <v>6.6</v>
      </c>
      <c r="N40" s="279">
        <v>1.4</v>
      </c>
      <c r="O40" s="141">
        <v>0</v>
      </c>
      <c r="P40" s="141">
        <v>0</v>
      </c>
      <c r="Q40" s="141">
        <v>0</v>
      </c>
      <c r="R40" s="141">
        <v>4.4000000000000004</v>
      </c>
      <c r="S40" s="141">
        <v>9.6999999999999993</v>
      </c>
      <c r="T40" s="141">
        <v>9.9</v>
      </c>
      <c r="U40" s="141">
        <v>9.1999999999999993</v>
      </c>
      <c r="V40" s="229">
        <v>134</v>
      </c>
    </row>
    <row r="41" spans="2:22" ht="27" customHeight="1" x14ac:dyDescent="0.15">
      <c r="B41" s="229">
        <v>135</v>
      </c>
      <c r="C41" s="363"/>
      <c r="D41" s="205"/>
      <c r="E41" s="242" t="s">
        <v>649</v>
      </c>
      <c r="F41" s="1023" t="s">
        <v>247</v>
      </c>
      <c r="G41" s="763"/>
      <c r="H41" s="141">
        <v>0</v>
      </c>
      <c r="I41" s="141">
        <v>56.3</v>
      </c>
      <c r="J41" s="141">
        <v>61.8</v>
      </c>
      <c r="K41" s="141">
        <v>51.5</v>
      </c>
      <c r="L41" s="141">
        <v>69.7</v>
      </c>
      <c r="M41" s="141">
        <v>63.3</v>
      </c>
      <c r="N41" s="279">
        <v>93</v>
      </c>
      <c r="O41" s="141">
        <v>0</v>
      </c>
      <c r="P41" s="141">
        <v>0</v>
      </c>
      <c r="Q41" s="141">
        <v>0</v>
      </c>
      <c r="R41" s="141">
        <v>61.9</v>
      </c>
      <c r="S41" s="141">
        <v>62.4</v>
      </c>
      <c r="T41" s="141">
        <v>61.6</v>
      </c>
      <c r="U41" s="141">
        <v>58.2</v>
      </c>
      <c r="V41" s="229">
        <v>135</v>
      </c>
    </row>
    <row r="42" spans="2:22" ht="27" customHeight="1" x14ac:dyDescent="0.15">
      <c r="B42" s="229">
        <v>136</v>
      </c>
      <c r="C42" s="362" t="s">
        <v>535</v>
      </c>
      <c r="D42" s="439" t="s">
        <v>83</v>
      </c>
      <c r="E42" s="752" t="s">
        <v>650</v>
      </c>
      <c r="F42" s="1024"/>
      <c r="G42" s="1025"/>
      <c r="H42" s="141">
        <v>0</v>
      </c>
      <c r="I42" s="141">
        <v>494</v>
      </c>
      <c r="J42" s="141">
        <v>147</v>
      </c>
      <c r="K42" s="141">
        <v>386</v>
      </c>
      <c r="L42" s="141">
        <v>138</v>
      </c>
      <c r="M42" s="141">
        <v>475</v>
      </c>
      <c r="N42" s="279">
        <v>13</v>
      </c>
      <c r="O42" s="141">
        <v>516</v>
      </c>
      <c r="P42" s="141">
        <v>0</v>
      </c>
      <c r="Q42" s="141">
        <v>0</v>
      </c>
      <c r="R42" s="141">
        <v>252</v>
      </c>
      <c r="S42" s="141">
        <v>372</v>
      </c>
      <c r="T42" s="141">
        <v>265</v>
      </c>
      <c r="U42" s="141">
        <v>368</v>
      </c>
      <c r="V42" s="229">
        <v>136</v>
      </c>
    </row>
    <row r="43" spans="2:22" ht="27" customHeight="1" x14ac:dyDescent="0.15">
      <c r="B43" s="229">
        <v>137</v>
      </c>
      <c r="C43" s="214" t="s">
        <v>107</v>
      </c>
      <c r="D43" s="250" t="s">
        <v>88</v>
      </c>
      <c r="E43" s="1026" t="s">
        <v>14</v>
      </c>
      <c r="F43" s="1027"/>
      <c r="G43" s="1028"/>
      <c r="H43" s="141">
        <v>0</v>
      </c>
      <c r="I43" s="141">
        <v>25</v>
      </c>
      <c r="J43" s="141">
        <v>48</v>
      </c>
      <c r="K43" s="141">
        <v>36</v>
      </c>
      <c r="L43" s="141">
        <v>28</v>
      </c>
      <c r="M43" s="141">
        <v>19</v>
      </c>
      <c r="N43" s="279">
        <v>0</v>
      </c>
      <c r="O43" s="141">
        <v>24</v>
      </c>
      <c r="P43" s="141">
        <v>0</v>
      </c>
      <c r="Q43" s="141">
        <v>0</v>
      </c>
      <c r="R43" s="141">
        <v>12</v>
      </c>
      <c r="S43" s="141">
        <v>17</v>
      </c>
      <c r="T43" s="141">
        <v>12</v>
      </c>
      <c r="U43" s="141">
        <v>26</v>
      </c>
      <c r="V43" s="229">
        <v>137</v>
      </c>
    </row>
    <row r="44" spans="2:22" ht="27" customHeight="1" x14ac:dyDescent="0.15">
      <c r="B44" s="229">
        <v>138</v>
      </c>
      <c r="C44" s="214" t="s">
        <v>533</v>
      </c>
      <c r="D44" s="250" t="s">
        <v>96</v>
      </c>
      <c r="E44" s="1026" t="s">
        <v>279</v>
      </c>
      <c r="F44" s="996"/>
      <c r="G44" s="755"/>
      <c r="H44" s="100">
        <v>0</v>
      </c>
      <c r="I44" s="100">
        <v>77379.5</v>
      </c>
      <c r="J44" s="100">
        <v>30619.7</v>
      </c>
      <c r="K44" s="100">
        <v>55725.9</v>
      </c>
      <c r="L44" s="100">
        <v>13438.3</v>
      </c>
      <c r="M44" s="100">
        <v>94299.199999999997</v>
      </c>
      <c r="N44" s="234">
        <v>5725</v>
      </c>
      <c r="O44" s="100">
        <v>0</v>
      </c>
      <c r="P44" s="100">
        <v>0</v>
      </c>
      <c r="Q44" s="100">
        <v>0</v>
      </c>
      <c r="R44" s="100">
        <v>40574.300000000003</v>
      </c>
      <c r="S44" s="100">
        <v>54567.9</v>
      </c>
      <c r="T44" s="100">
        <v>88233</v>
      </c>
      <c r="U44" s="100">
        <v>70218</v>
      </c>
      <c r="V44" s="229">
        <v>138</v>
      </c>
    </row>
    <row r="45" spans="2:22" ht="27" customHeight="1" x14ac:dyDescent="0.15">
      <c r="B45" s="229">
        <v>139</v>
      </c>
      <c r="C45" s="214" t="s">
        <v>531</v>
      </c>
      <c r="D45" s="250" t="s">
        <v>100</v>
      </c>
      <c r="E45" s="443" t="s">
        <v>657</v>
      </c>
      <c r="F45" s="249"/>
      <c r="G45" s="452" t="s">
        <v>235</v>
      </c>
      <c r="H45" s="100">
        <v>0</v>
      </c>
      <c r="I45" s="100">
        <v>32023.8</v>
      </c>
      <c r="J45" s="100">
        <v>29992</v>
      </c>
      <c r="K45" s="100">
        <v>31326.3</v>
      </c>
      <c r="L45" s="100">
        <v>23733.200000000001</v>
      </c>
      <c r="M45" s="100">
        <v>49225.3</v>
      </c>
      <c r="N45" s="234">
        <v>10103</v>
      </c>
      <c r="O45" s="100">
        <v>0</v>
      </c>
      <c r="P45" s="100">
        <v>0</v>
      </c>
      <c r="Q45" s="100">
        <v>0</v>
      </c>
      <c r="R45" s="100">
        <v>22611.3</v>
      </c>
      <c r="S45" s="100">
        <v>29206.9</v>
      </c>
      <c r="T45" s="100">
        <v>52357.3</v>
      </c>
      <c r="U45" s="100">
        <v>32085.599999999999</v>
      </c>
      <c r="V45" s="229">
        <v>139</v>
      </c>
    </row>
    <row r="46" spans="2:22" ht="27" customHeight="1" x14ac:dyDescent="0.15">
      <c r="B46" s="229">
        <v>140</v>
      </c>
      <c r="C46" s="214" t="s">
        <v>411</v>
      </c>
      <c r="D46" s="250" t="s">
        <v>109</v>
      </c>
      <c r="E46" s="1018" t="s">
        <v>651</v>
      </c>
      <c r="F46" s="761"/>
      <c r="G46" s="747"/>
      <c r="H46" s="100">
        <v>0</v>
      </c>
      <c r="I46" s="100">
        <v>4944.3999999999996</v>
      </c>
      <c r="J46" s="100">
        <v>9903.7000000000007</v>
      </c>
      <c r="K46" s="100">
        <v>9616.5</v>
      </c>
      <c r="L46" s="100">
        <v>4061</v>
      </c>
      <c r="M46" s="100">
        <v>4442</v>
      </c>
      <c r="N46" s="234">
        <v>0</v>
      </c>
      <c r="O46" s="100">
        <v>0</v>
      </c>
      <c r="P46" s="100">
        <v>0</v>
      </c>
      <c r="Q46" s="100">
        <v>0</v>
      </c>
      <c r="R46" s="100">
        <v>1885</v>
      </c>
      <c r="S46" s="100">
        <v>2803.4</v>
      </c>
      <c r="T46" s="100">
        <v>3010.8</v>
      </c>
      <c r="U46" s="100">
        <v>6584.7</v>
      </c>
      <c r="V46" s="229">
        <v>140</v>
      </c>
    </row>
    <row r="47" spans="2:22" ht="27" customHeight="1" x14ac:dyDescent="0.15">
      <c r="B47" s="229">
        <v>141</v>
      </c>
      <c r="C47" s="363" t="s">
        <v>652</v>
      </c>
      <c r="D47" s="252" t="s">
        <v>303</v>
      </c>
      <c r="E47" s="444" t="s">
        <v>655</v>
      </c>
      <c r="F47" s="446"/>
      <c r="G47" s="453" t="s">
        <v>235</v>
      </c>
      <c r="H47" s="100">
        <v>0</v>
      </c>
      <c r="I47" s="100">
        <v>18793.099999999999</v>
      </c>
      <c r="J47" s="100">
        <v>15635.5</v>
      </c>
      <c r="K47" s="100">
        <v>31769.9</v>
      </c>
      <c r="L47" s="100">
        <v>11512</v>
      </c>
      <c r="M47" s="100">
        <v>24751.200000000001</v>
      </c>
      <c r="N47" s="234">
        <v>0</v>
      </c>
      <c r="O47" s="100">
        <v>0</v>
      </c>
      <c r="P47" s="100">
        <v>0</v>
      </c>
      <c r="Q47" s="100">
        <v>0</v>
      </c>
      <c r="R47" s="100">
        <v>7478</v>
      </c>
      <c r="S47" s="100">
        <v>17010.3</v>
      </c>
      <c r="T47" s="100">
        <v>18692</v>
      </c>
      <c r="U47" s="100">
        <v>20591.5</v>
      </c>
      <c r="V47" s="229">
        <v>141</v>
      </c>
    </row>
    <row r="48" spans="2:22" ht="27" customHeight="1" x14ac:dyDescent="0.15">
      <c r="B48" s="229">
        <v>142</v>
      </c>
      <c r="C48" s="1016" t="s">
        <v>269</v>
      </c>
      <c r="D48" s="205" t="s">
        <v>83</v>
      </c>
      <c r="E48" s="756" t="s">
        <v>478</v>
      </c>
      <c r="F48" s="760"/>
      <c r="G48" s="760"/>
      <c r="H48" s="433">
        <v>0</v>
      </c>
      <c r="I48" s="433">
        <v>0.4</v>
      </c>
      <c r="J48" s="433">
        <v>0.1</v>
      </c>
      <c r="K48" s="433">
        <v>0.2</v>
      </c>
      <c r="L48" s="433">
        <v>0.3</v>
      </c>
      <c r="M48" s="433">
        <v>0.2</v>
      </c>
      <c r="N48" s="457">
        <v>0</v>
      </c>
      <c r="O48" s="100">
        <v>0</v>
      </c>
      <c r="P48" s="100">
        <v>0</v>
      </c>
      <c r="Q48" s="433">
        <v>0</v>
      </c>
      <c r="R48" s="433">
        <v>0.4</v>
      </c>
      <c r="S48" s="433">
        <v>0.1</v>
      </c>
      <c r="T48" s="433">
        <v>0.2</v>
      </c>
      <c r="U48" s="141">
        <v>0.2</v>
      </c>
      <c r="V48" s="229">
        <v>142</v>
      </c>
    </row>
    <row r="49" spans="2:24" ht="27" customHeight="1" x14ac:dyDescent="0.15">
      <c r="B49" s="229">
        <v>143</v>
      </c>
      <c r="C49" s="1017"/>
      <c r="D49" s="249" t="s">
        <v>88</v>
      </c>
      <c r="E49" s="717" t="s">
        <v>588</v>
      </c>
      <c r="F49" s="761"/>
      <c r="G49" s="761"/>
      <c r="H49" s="433">
        <v>0</v>
      </c>
      <c r="I49" s="433">
        <v>0.3</v>
      </c>
      <c r="J49" s="433">
        <v>0.1</v>
      </c>
      <c r="K49" s="433">
        <v>0.1</v>
      </c>
      <c r="L49" s="433">
        <v>0.2</v>
      </c>
      <c r="M49" s="433">
        <v>0.1</v>
      </c>
      <c r="N49" s="457">
        <v>0</v>
      </c>
      <c r="O49" s="100">
        <v>0</v>
      </c>
      <c r="P49" s="100">
        <v>0</v>
      </c>
      <c r="Q49" s="433">
        <v>0</v>
      </c>
      <c r="R49" s="433">
        <v>0.2</v>
      </c>
      <c r="S49" s="433">
        <v>0.1</v>
      </c>
      <c r="T49" s="433">
        <v>0.1</v>
      </c>
      <c r="U49" s="141">
        <v>0.1</v>
      </c>
      <c r="V49" s="229">
        <v>143</v>
      </c>
    </row>
    <row r="50" spans="2:24" ht="27" customHeight="1" x14ac:dyDescent="0.15">
      <c r="B50" s="228">
        <v>144</v>
      </c>
      <c r="C50" s="1017"/>
      <c r="D50" s="250" t="s">
        <v>96</v>
      </c>
      <c r="E50" s="1018" t="s">
        <v>942</v>
      </c>
      <c r="F50" s="1019"/>
      <c r="G50" s="1019"/>
      <c r="H50" s="433">
        <v>0</v>
      </c>
      <c r="I50" s="433">
        <v>18.3</v>
      </c>
      <c r="J50" s="433">
        <v>12</v>
      </c>
      <c r="K50" s="433">
        <v>9.6999999999999993</v>
      </c>
      <c r="L50" s="433">
        <v>10.6</v>
      </c>
      <c r="M50" s="433">
        <v>12.4</v>
      </c>
      <c r="N50" s="457">
        <v>0</v>
      </c>
      <c r="O50" s="100">
        <v>0</v>
      </c>
      <c r="P50" s="100">
        <v>0</v>
      </c>
      <c r="Q50" s="433">
        <v>0</v>
      </c>
      <c r="R50" s="433">
        <v>10</v>
      </c>
      <c r="S50" s="433">
        <v>19.899999999999999</v>
      </c>
      <c r="T50" s="433">
        <v>7.1</v>
      </c>
      <c r="U50" s="141">
        <v>14</v>
      </c>
      <c r="V50" s="459">
        <v>144</v>
      </c>
    </row>
    <row r="51" spans="2:24" ht="27" customHeight="1" x14ac:dyDescent="0.15">
      <c r="B51" s="229">
        <v>145</v>
      </c>
      <c r="C51" s="101" t="s">
        <v>1110</v>
      </c>
      <c r="D51" s="440"/>
      <c r="E51" s="440"/>
      <c r="F51" s="440"/>
      <c r="G51" s="454"/>
      <c r="H51" s="100">
        <v>0</v>
      </c>
      <c r="I51" s="100">
        <v>15048</v>
      </c>
      <c r="J51" s="100">
        <v>11701</v>
      </c>
      <c r="K51" s="100">
        <v>17933</v>
      </c>
      <c r="L51" s="100">
        <v>7699</v>
      </c>
      <c r="M51" s="100">
        <v>11536</v>
      </c>
      <c r="N51" s="234">
        <v>0</v>
      </c>
      <c r="O51" s="100">
        <v>0</v>
      </c>
      <c r="P51" s="100">
        <v>0</v>
      </c>
      <c r="Q51" s="100">
        <v>0</v>
      </c>
      <c r="R51" s="100">
        <v>27092</v>
      </c>
      <c r="S51" s="100">
        <v>34715</v>
      </c>
      <c r="T51" s="100">
        <v>12117</v>
      </c>
      <c r="U51" s="100">
        <v>21454</v>
      </c>
      <c r="V51" s="229">
        <v>145</v>
      </c>
      <c r="X51" s="7" t="s">
        <v>483</v>
      </c>
    </row>
    <row r="52" spans="2:24" ht="27" customHeight="1" x14ac:dyDescent="0.15">
      <c r="B52" s="229">
        <v>146</v>
      </c>
      <c r="C52" s="204"/>
      <c r="D52" s="431" t="s">
        <v>224</v>
      </c>
      <c r="E52" s="242" t="s">
        <v>163</v>
      </c>
      <c r="F52" s="717" t="s">
        <v>3</v>
      </c>
      <c r="G52" s="747"/>
      <c r="H52" s="100">
        <v>0</v>
      </c>
      <c r="I52" s="100">
        <v>10708</v>
      </c>
      <c r="J52" s="100">
        <v>9069</v>
      </c>
      <c r="K52" s="100">
        <v>15793</v>
      </c>
      <c r="L52" s="100">
        <v>6350</v>
      </c>
      <c r="M52" s="100">
        <v>7549</v>
      </c>
      <c r="N52" s="234">
        <v>0</v>
      </c>
      <c r="O52" s="100">
        <v>0</v>
      </c>
      <c r="P52" s="100">
        <v>0</v>
      </c>
      <c r="Q52" s="100">
        <v>0</v>
      </c>
      <c r="R52" s="100">
        <v>25825</v>
      </c>
      <c r="S52" s="100">
        <v>30044</v>
      </c>
      <c r="T52" s="100">
        <v>10607</v>
      </c>
      <c r="U52" s="100">
        <v>18355</v>
      </c>
      <c r="V52" s="229">
        <v>146</v>
      </c>
    </row>
    <row r="53" spans="2:24" ht="27" customHeight="1" x14ac:dyDescent="0.15">
      <c r="B53" s="229">
        <v>147</v>
      </c>
      <c r="C53" s="102"/>
      <c r="D53" s="441" t="s">
        <v>354</v>
      </c>
      <c r="E53" s="243" t="s">
        <v>166</v>
      </c>
      <c r="F53" s="743" t="s">
        <v>653</v>
      </c>
      <c r="G53" s="744"/>
      <c r="H53" s="100">
        <v>0</v>
      </c>
      <c r="I53" s="100">
        <v>4062</v>
      </c>
      <c r="J53" s="100">
        <v>2530</v>
      </c>
      <c r="K53" s="100">
        <v>2060</v>
      </c>
      <c r="L53" s="100">
        <v>1209</v>
      </c>
      <c r="M53" s="100">
        <v>1681</v>
      </c>
      <c r="N53" s="234">
        <v>0</v>
      </c>
      <c r="O53" s="100">
        <v>0</v>
      </c>
      <c r="P53" s="100">
        <v>0</v>
      </c>
      <c r="Q53" s="100">
        <v>0</v>
      </c>
      <c r="R53" s="100">
        <v>838</v>
      </c>
      <c r="S53" s="100">
        <v>3590</v>
      </c>
      <c r="T53" s="100">
        <v>1459</v>
      </c>
      <c r="U53" s="100">
        <v>2463</v>
      </c>
      <c r="V53" s="229">
        <v>147</v>
      </c>
    </row>
    <row r="54" spans="2:24" ht="20.100000000000001" customHeight="1" x14ac:dyDescent="0.15">
      <c r="I54" s="227"/>
      <c r="O54" s="280"/>
    </row>
    <row r="56" spans="2:24" ht="20.100000000000001" customHeight="1" x14ac:dyDescent="0.15">
      <c r="O56" s="280"/>
    </row>
    <row r="57" spans="2:24" ht="20.100000000000001" customHeight="1" x14ac:dyDescent="0.15">
      <c r="O57" s="280"/>
    </row>
    <row r="58" spans="2:24" ht="20.100000000000001" customHeight="1" x14ac:dyDescent="0.15">
      <c r="O58" s="280"/>
    </row>
    <row r="59" spans="2:24" ht="20.100000000000001" customHeight="1" x14ac:dyDescent="0.15">
      <c r="O59" s="280"/>
    </row>
    <row r="60" spans="2:24" ht="20.100000000000001" customHeight="1" x14ac:dyDescent="0.15">
      <c r="O60" s="280"/>
    </row>
    <row r="61" spans="2:24" ht="20.100000000000001" customHeight="1" x14ac:dyDescent="0.15">
      <c r="O61" s="280"/>
    </row>
    <row r="62" spans="2:24" ht="20.100000000000001" customHeight="1" x14ac:dyDescent="0.15">
      <c r="O62" s="280"/>
    </row>
    <row r="63" spans="2:24" ht="20.100000000000001" customHeight="1" x14ac:dyDescent="0.15">
      <c r="O63" s="280"/>
    </row>
    <row r="64" spans="2:24" ht="20.100000000000001" customHeight="1" x14ac:dyDescent="0.15">
      <c r="O64" s="280"/>
    </row>
    <row r="65" spans="4:15" ht="20.100000000000001" customHeight="1" x14ac:dyDescent="0.15">
      <c r="O65" s="280"/>
    </row>
    <row r="66" spans="4:15" ht="20.100000000000001" customHeight="1" x14ac:dyDescent="0.15">
      <c r="O66" s="280"/>
    </row>
    <row r="67" spans="4:15" ht="20.100000000000001" customHeight="1" x14ac:dyDescent="0.15">
      <c r="O67" s="280"/>
    </row>
    <row r="68" spans="4:15" ht="20.100000000000001" customHeight="1" x14ac:dyDescent="0.15">
      <c r="O68" s="280"/>
    </row>
    <row r="69" spans="4:15" ht="20.100000000000001" customHeight="1" x14ac:dyDescent="0.15">
      <c r="O69" s="280"/>
    </row>
    <row r="70" spans="4:15" ht="20.100000000000001" customHeight="1" x14ac:dyDescent="0.15">
      <c r="D70" s="8"/>
      <c r="O70" s="280"/>
    </row>
    <row r="71" spans="4:15" ht="20.100000000000001" customHeight="1" x14ac:dyDescent="0.15">
      <c r="D71" s="8"/>
      <c r="O71" s="280"/>
    </row>
    <row r="72" spans="4:15" ht="20.100000000000001" customHeight="1" x14ac:dyDescent="0.15">
      <c r="D72" s="8"/>
      <c r="O72" s="280"/>
    </row>
    <row r="73" spans="4:15" ht="20.100000000000001" customHeight="1" x14ac:dyDescent="0.15">
      <c r="D73" s="8"/>
      <c r="O73" s="280"/>
    </row>
    <row r="74" spans="4:15" ht="20.100000000000001" customHeight="1" x14ac:dyDescent="0.15">
      <c r="O74" s="280"/>
    </row>
    <row r="75" spans="4:15" ht="20.100000000000001" customHeight="1" x14ac:dyDescent="0.15">
      <c r="O75" s="280"/>
    </row>
    <row r="76" spans="4:15" ht="20.100000000000001" customHeight="1" x14ac:dyDescent="0.15">
      <c r="O76" s="280"/>
    </row>
    <row r="77" spans="4:15" ht="20.100000000000001" customHeight="1" x14ac:dyDescent="0.15">
      <c r="O77" s="280"/>
    </row>
    <row r="78" spans="4:15" ht="20.100000000000001" customHeight="1" x14ac:dyDescent="0.15">
      <c r="O78" s="280"/>
    </row>
    <row r="81" spans="15:15" ht="20.100000000000001" customHeight="1" x14ac:dyDescent="0.15">
      <c r="O81" s="280"/>
    </row>
    <row r="82" spans="15:15" ht="20.100000000000001" customHeight="1" x14ac:dyDescent="0.15">
      <c r="O82" s="280"/>
    </row>
    <row r="83" spans="15:15" ht="20.100000000000001" customHeight="1" x14ac:dyDescent="0.15">
      <c r="O83" s="280"/>
    </row>
    <row r="84" spans="15:15" ht="20.100000000000001" customHeight="1" x14ac:dyDescent="0.15">
      <c r="O84" s="280"/>
    </row>
    <row r="85" spans="15:15" ht="20.100000000000001" customHeight="1" x14ac:dyDescent="0.15">
      <c r="O85" s="280"/>
    </row>
    <row r="86" spans="15:15" ht="20.100000000000001" customHeight="1" x14ac:dyDescent="0.15">
      <c r="O86" s="280"/>
    </row>
    <row r="89" spans="15:15" ht="20.100000000000001" customHeight="1" x14ac:dyDescent="0.15">
      <c r="O89" s="280"/>
    </row>
    <row r="90" spans="15:15" ht="20.100000000000001" customHeight="1" x14ac:dyDescent="0.15">
      <c r="O90" s="280"/>
    </row>
    <row r="91" spans="15:15" ht="20.100000000000001" customHeight="1" x14ac:dyDescent="0.15">
      <c r="O91" s="280"/>
    </row>
    <row r="92" spans="15:15" ht="20.100000000000001" customHeight="1" x14ac:dyDescent="0.15">
      <c r="O92" s="280"/>
    </row>
    <row r="93" spans="15:15" ht="20.100000000000001" customHeight="1" x14ac:dyDescent="0.15">
      <c r="O93" s="280"/>
    </row>
    <row r="94" spans="15:15" ht="20.100000000000001" customHeight="1" x14ac:dyDescent="0.15">
      <c r="O94" s="280"/>
    </row>
    <row r="95" spans="15:15" ht="20.100000000000001" customHeight="1" x14ac:dyDescent="0.15">
      <c r="O95" s="280"/>
    </row>
    <row r="97" spans="15:15" ht="20.100000000000001" customHeight="1" x14ac:dyDescent="0.15">
      <c r="O97" s="280"/>
    </row>
    <row r="98" spans="15:15" ht="20.100000000000001" customHeight="1" x14ac:dyDescent="0.15">
      <c r="O98" s="280"/>
    </row>
    <row r="99" spans="15:15" ht="20.100000000000001" customHeight="1" x14ac:dyDescent="0.15">
      <c r="O99" s="280"/>
    </row>
    <row r="100" spans="15:15" ht="20.100000000000001" customHeight="1" x14ac:dyDescent="0.15">
      <c r="O100" s="280"/>
    </row>
    <row r="101" spans="15:15" ht="20.100000000000001" customHeight="1" x14ac:dyDescent="0.15">
      <c r="O101" s="280"/>
    </row>
    <row r="102" spans="15:15" ht="20.100000000000001" customHeight="1" x14ac:dyDescent="0.15">
      <c r="O102" s="280"/>
    </row>
    <row r="103" spans="15:15" ht="20.100000000000001" customHeight="1" x14ac:dyDescent="0.15">
      <c r="O103" s="280"/>
    </row>
    <row r="105" spans="15:15" ht="20.100000000000001" customHeight="1" x14ac:dyDescent="0.15">
      <c r="O105" s="280"/>
    </row>
    <row r="106" spans="15:15" ht="20.100000000000001" customHeight="1" x14ac:dyDescent="0.15">
      <c r="O106" s="280"/>
    </row>
    <row r="107" spans="15:15" ht="20.100000000000001" customHeight="1" x14ac:dyDescent="0.15">
      <c r="O107" s="280"/>
    </row>
    <row r="108" spans="15:15" ht="20.100000000000001" customHeight="1" x14ac:dyDescent="0.15">
      <c r="O108" s="280"/>
    </row>
    <row r="109" spans="15:15" ht="20.100000000000001" customHeight="1" x14ac:dyDescent="0.15">
      <c r="O109" s="280"/>
    </row>
    <row r="110" spans="15:15" ht="20.100000000000001" customHeight="1" x14ac:dyDescent="0.15">
      <c r="O110" s="280"/>
    </row>
    <row r="111" spans="15:15" ht="20.100000000000001" customHeight="1" x14ac:dyDescent="0.15">
      <c r="O111" s="280"/>
    </row>
  </sheetData>
  <mergeCells count="49">
    <mergeCell ref="D1:G1"/>
    <mergeCell ref="I5:J5"/>
    <mergeCell ref="K5:L5"/>
    <mergeCell ref="O5:Q5"/>
    <mergeCell ref="R5:S5"/>
    <mergeCell ref="F7:G7"/>
    <mergeCell ref="F8:G8"/>
    <mergeCell ref="F9:G9"/>
    <mergeCell ref="F10:G10"/>
    <mergeCell ref="F11:G11"/>
    <mergeCell ref="F12:G12"/>
    <mergeCell ref="F13:G13"/>
    <mergeCell ref="F14:G14"/>
    <mergeCell ref="F15:G15"/>
    <mergeCell ref="F16:G16"/>
    <mergeCell ref="F17:G17"/>
    <mergeCell ref="F18:G18"/>
    <mergeCell ref="F19:G19"/>
    <mergeCell ref="F20:G20"/>
    <mergeCell ref="F21:G21"/>
    <mergeCell ref="F33:G33"/>
    <mergeCell ref="F22:G22"/>
    <mergeCell ref="F23:G23"/>
    <mergeCell ref="F24:G24"/>
    <mergeCell ref="F27:G27"/>
    <mergeCell ref="F28:G28"/>
    <mergeCell ref="F52:G52"/>
    <mergeCell ref="F53:G53"/>
    <mergeCell ref="F41:G41"/>
    <mergeCell ref="E42:G42"/>
    <mergeCell ref="E43:G43"/>
    <mergeCell ref="E44:G44"/>
    <mergeCell ref="E46:G46"/>
    <mergeCell ref="U5:U6"/>
    <mergeCell ref="E39:E40"/>
    <mergeCell ref="F39:F40"/>
    <mergeCell ref="C48:C50"/>
    <mergeCell ref="E48:G48"/>
    <mergeCell ref="E49:G49"/>
    <mergeCell ref="E50:G50"/>
    <mergeCell ref="E34:G34"/>
    <mergeCell ref="E35:G35"/>
    <mergeCell ref="D36:E36"/>
    <mergeCell ref="F36:G36"/>
    <mergeCell ref="F37:G37"/>
    <mergeCell ref="F29:G29"/>
    <mergeCell ref="D31:G31"/>
    <mergeCell ref="D32:E32"/>
    <mergeCell ref="F32:G32"/>
  </mergeCells>
  <phoneticPr fontId="2"/>
  <pageMargins left="0.78740157480314965" right="0.78740157480314965" top="0.78740157480314965" bottom="0.39370078740157483" header="0.19685039370078741" footer="0.19685039370078741"/>
  <pageSetup paperSize="9" scale="55" orientation="portrait" horizontalDpi="1200" verticalDpi="1200"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0">
    <outlinePr showOutlineSymbols="0"/>
    <pageSetUpPr autoPageBreaks="0"/>
  </sheetPr>
  <dimension ref="A1:X111"/>
  <sheetViews>
    <sheetView showZeros="0" showOutlineSymbols="0" view="pageBreakPreview" zoomScale="70" zoomScaleNormal="70" zoomScaleSheetLayoutView="70" workbookViewId="0">
      <pane xSplit="7" ySplit="6" topLeftCell="H7" activePane="bottomRight" state="frozen"/>
      <selection activeCell="M14" sqref="M14"/>
      <selection pane="topRight" activeCell="M14" sqref="M14"/>
      <selection pane="bottomLeft" activeCell="M14" sqref="M14"/>
      <selection pane="bottomRight" activeCell="H7" sqref="H7"/>
    </sheetView>
  </sheetViews>
  <sheetFormatPr defaultColWidth="12.7109375" defaultRowHeight="21.95" customHeight="1" x14ac:dyDescent="0.15"/>
  <cols>
    <col min="1" max="2" width="4.7109375" style="7" customWidth="1"/>
    <col min="3" max="5" width="5.7109375" style="15" customWidth="1"/>
    <col min="6" max="6" width="22.7109375" style="15" customWidth="1"/>
    <col min="7" max="7" width="15.85546875" style="15" customWidth="1"/>
    <col min="8" max="21" width="17.7109375" style="7" customWidth="1"/>
    <col min="22" max="24" width="4.7109375" style="7" customWidth="1"/>
    <col min="25" max="16384" width="12.7109375" style="7"/>
  </cols>
  <sheetData>
    <row r="1" spans="1:24" ht="30" customHeight="1" x14ac:dyDescent="0.15">
      <c r="C1" s="395" t="s">
        <v>76</v>
      </c>
      <c r="D1" s="1007" t="s">
        <v>904</v>
      </c>
      <c r="E1" s="1008"/>
      <c r="F1" s="1009"/>
      <c r="V1" s="784" t="s">
        <v>965</v>
      </c>
      <c r="W1" s="1078"/>
      <c r="X1" s="979"/>
    </row>
    <row r="2" spans="1:24" ht="9.9499999999999993" customHeight="1" x14ac:dyDescent="0.15"/>
    <row r="3" spans="1:24" ht="20.100000000000001" customHeight="1" x14ac:dyDescent="0.15">
      <c r="B3" s="365">
        <v>0</v>
      </c>
      <c r="C3" s="461" t="s">
        <v>828</v>
      </c>
      <c r="D3" s="461"/>
      <c r="E3" s="461"/>
      <c r="F3" s="461"/>
      <c r="G3" s="461"/>
      <c r="I3" s="369"/>
      <c r="J3" s="369"/>
      <c r="K3" s="369"/>
      <c r="L3" s="369"/>
      <c r="M3" s="369"/>
      <c r="N3" s="488"/>
      <c r="O3" s="488"/>
      <c r="P3" s="489"/>
      <c r="W3" s="365">
        <v>0</v>
      </c>
    </row>
    <row r="4" spans="1:24" ht="9.9499999999999993" customHeight="1" x14ac:dyDescent="0.15">
      <c r="B4" s="460"/>
      <c r="C4" s="462"/>
      <c r="D4" s="473"/>
      <c r="E4" s="473"/>
      <c r="F4" s="473"/>
      <c r="G4" s="473"/>
      <c r="H4" s="460"/>
      <c r="I4" s="460"/>
      <c r="J4" s="460"/>
      <c r="K4" s="460"/>
      <c r="L4" s="460"/>
      <c r="M4" s="460"/>
      <c r="N4" s="460"/>
      <c r="O4" s="460"/>
      <c r="P4" s="460"/>
      <c r="W4" s="460"/>
    </row>
    <row r="5" spans="1:24" ht="30" customHeight="1" x14ac:dyDescent="0.15">
      <c r="B5" s="370"/>
      <c r="C5" s="463"/>
      <c r="D5" s="474"/>
      <c r="E5" s="474"/>
      <c r="F5" s="474"/>
      <c r="G5" s="417" t="s">
        <v>843</v>
      </c>
      <c r="H5" s="96" t="s">
        <v>311</v>
      </c>
      <c r="I5" s="560" t="s">
        <v>868</v>
      </c>
      <c r="J5" s="560"/>
      <c r="K5" s="560" t="s">
        <v>56</v>
      </c>
      <c r="L5" s="560"/>
      <c r="M5" s="96" t="s">
        <v>758</v>
      </c>
      <c r="N5" s="110" t="s">
        <v>679</v>
      </c>
      <c r="O5" s="596" t="s">
        <v>871</v>
      </c>
      <c r="P5" s="597"/>
      <c r="Q5" s="598"/>
      <c r="R5" s="560" t="s">
        <v>560</v>
      </c>
      <c r="S5" s="560"/>
      <c r="T5" s="96" t="s">
        <v>873</v>
      </c>
      <c r="U5" s="1040" t="s">
        <v>25</v>
      </c>
      <c r="W5" s="370"/>
    </row>
    <row r="6" spans="1:24" ht="30" customHeight="1" x14ac:dyDescent="0.15">
      <c r="A6" s="8" t="s">
        <v>544</v>
      </c>
      <c r="B6" s="365" t="s">
        <v>604</v>
      </c>
      <c r="C6" s="464" t="s">
        <v>670</v>
      </c>
      <c r="D6" s="475"/>
      <c r="E6" s="475"/>
      <c r="F6" s="475"/>
      <c r="G6" s="485" t="s">
        <v>320</v>
      </c>
      <c r="H6" s="97" t="s">
        <v>63</v>
      </c>
      <c r="I6" s="213" t="s">
        <v>866</v>
      </c>
      <c r="J6" s="213" t="s">
        <v>867</v>
      </c>
      <c r="K6" s="213" t="s">
        <v>464</v>
      </c>
      <c r="L6" s="213" t="s">
        <v>708</v>
      </c>
      <c r="M6" s="106" t="s">
        <v>467</v>
      </c>
      <c r="N6" s="273" t="s">
        <v>135</v>
      </c>
      <c r="O6" s="389" t="s">
        <v>750</v>
      </c>
      <c r="P6" s="97" t="s">
        <v>796</v>
      </c>
      <c r="Q6" s="97" t="s">
        <v>1120</v>
      </c>
      <c r="R6" s="213" t="s">
        <v>705</v>
      </c>
      <c r="S6" s="213" t="s">
        <v>87</v>
      </c>
      <c r="T6" s="213" t="s">
        <v>661</v>
      </c>
      <c r="U6" s="1040"/>
      <c r="V6" s="8" t="s">
        <v>544</v>
      </c>
      <c r="W6" s="365" t="s">
        <v>604</v>
      </c>
    </row>
    <row r="7" spans="1:24" ht="21.95" customHeight="1" x14ac:dyDescent="0.15">
      <c r="A7" s="229">
        <v>1</v>
      </c>
      <c r="B7" s="364">
        <v>1</v>
      </c>
      <c r="C7" s="465"/>
      <c r="D7" s="463" t="s">
        <v>115</v>
      </c>
      <c r="E7" s="1060" t="s">
        <v>171</v>
      </c>
      <c r="F7" s="1060"/>
      <c r="G7" s="827"/>
      <c r="H7" s="100">
        <v>0</v>
      </c>
      <c r="I7" s="100">
        <v>256440</v>
      </c>
      <c r="J7" s="100">
        <v>131252</v>
      </c>
      <c r="K7" s="100">
        <v>255327</v>
      </c>
      <c r="L7" s="100">
        <v>69444</v>
      </c>
      <c r="M7" s="100">
        <v>27110</v>
      </c>
      <c r="N7" s="234">
        <v>4127</v>
      </c>
      <c r="O7" s="100">
        <v>0</v>
      </c>
      <c r="P7" s="100">
        <v>0</v>
      </c>
      <c r="Q7" s="100">
        <v>0</v>
      </c>
      <c r="R7" s="100">
        <v>27820</v>
      </c>
      <c r="S7" s="100">
        <v>97593</v>
      </c>
      <c r="T7" s="100">
        <v>62580</v>
      </c>
      <c r="U7" s="100">
        <v>931693</v>
      </c>
      <c r="V7" s="229">
        <v>1</v>
      </c>
      <c r="W7" s="364">
        <v>1</v>
      </c>
    </row>
    <row r="8" spans="1:24" ht="21.95" customHeight="1" x14ac:dyDescent="0.15">
      <c r="A8" s="229">
        <v>1</v>
      </c>
      <c r="B8" s="364">
        <v>2</v>
      </c>
      <c r="C8" s="466"/>
      <c r="D8" s="464"/>
      <c r="E8" s="478" t="s">
        <v>83</v>
      </c>
      <c r="F8" s="1038" t="s">
        <v>638</v>
      </c>
      <c r="G8" s="1070"/>
      <c r="H8" s="100">
        <v>0</v>
      </c>
      <c r="I8" s="100">
        <v>13453</v>
      </c>
      <c r="J8" s="100">
        <v>1576</v>
      </c>
      <c r="K8" s="100">
        <v>10030</v>
      </c>
      <c r="L8" s="100">
        <v>2290</v>
      </c>
      <c r="M8" s="100">
        <v>3102</v>
      </c>
      <c r="N8" s="234">
        <v>0</v>
      </c>
      <c r="O8" s="100">
        <v>0</v>
      </c>
      <c r="P8" s="100">
        <v>0</v>
      </c>
      <c r="Q8" s="100">
        <v>0</v>
      </c>
      <c r="R8" s="100">
        <v>1606</v>
      </c>
      <c r="S8" s="100">
        <v>2156</v>
      </c>
      <c r="T8" s="100">
        <v>2184</v>
      </c>
      <c r="U8" s="100">
        <v>36397</v>
      </c>
      <c r="V8" s="229">
        <v>1</v>
      </c>
      <c r="W8" s="364">
        <v>2</v>
      </c>
    </row>
    <row r="9" spans="1:24" ht="21.95" customHeight="1" x14ac:dyDescent="0.15">
      <c r="A9" s="229">
        <v>1</v>
      </c>
      <c r="B9" s="364">
        <v>3</v>
      </c>
      <c r="C9" s="466" t="s">
        <v>151</v>
      </c>
      <c r="D9" s="464" t="s">
        <v>572</v>
      </c>
      <c r="E9" s="478" t="s">
        <v>88</v>
      </c>
      <c r="F9" s="1038" t="s">
        <v>659</v>
      </c>
      <c r="G9" s="1070"/>
      <c r="H9" s="100">
        <v>0</v>
      </c>
      <c r="I9" s="100">
        <v>37290</v>
      </c>
      <c r="J9" s="100">
        <v>75939</v>
      </c>
      <c r="K9" s="100">
        <v>72095</v>
      </c>
      <c r="L9" s="100">
        <v>22995</v>
      </c>
      <c r="M9" s="100">
        <v>0</v>
      </c>
      <c r="N9" s="234">
        <v>0</v>
      </c>
      <c r="O9" s="100">
        <v>0</v>
      </c>
      <c r="P9" s="100">
        <v>0</v>
      </c>
      <c r="Q9" s="100">
        <v>0</v>
      </c>
      <c r="R9" s="100">
        <v>11804</v>
      </c>
      <c r="S9" s="100">
        <v>41463</v>
      </c>
      <c r="T9" s="100">
        <v>13212</v>
      </c>
      <c r="U9" s="100">
        <v>274798</v>
      </c>
      <c r="V9" s="229">
        <v>1</v>
      </c>
      <c r="W9" s="364">
        <v>3</v>
      </c>
    </row>
    <row r="10" spans="1:24" ht="21.95" customHeight="1" x14ac:dyDescent="0.15">
      <c r="A10" s="229">
        <v>1</v>
      </c>
      <c r="B10" s="364">
        <v>4</v>
      </c>
      <c r="C10" s="466"/>
      <c r="D10" s="464"/>
      <c r="E10" s="478" t="s">
        <v>96</v>
      </c>
      <c r="F10" s="1038" t="s">
        <v>118</v>
      </c>
      <c r="G10" s="1070"/>
      <c r="H10" s="100">
        <v>0</v>
      </c>
      <c r="I10" s="100">
        <v>176550</v>
      </c>
      <c r="J10" s="100">
        <v>41864</v>
      </c>
      <c r="K10" s="100">
        <v>66593</v>
      </c>
      <c r="L10" s="100">
        <v>39228</v>
      </c>
      <c r="M10" s="100">
        <v>0</v>
      </c>
      <c r="N10" s="234">
        <v>0</v>
      </c>
      <c r="O10" s="100">
        <v>0</v>
      </c>
      <c r="P10" s="100">
        <v>0</v>
      </c>
      <c r="Q10" s="100">
        <v>0</v>
      </c>
      <c r="R10" s="100">
        <v>1823</v>
      </c>
      <c r="S10" s="100">
        <v>10013</v>
      </c>
      <c r="T10" s="100">
        <v>25430</v>
      </c>
      <c r="U10" s="100">
        <v>361501</v>
      </c>
      <c r="V10" s="229">
        <v>1</v>
      </c>
      <c r="W10" s="364">
        <v>4</v>
      </c>
    </row>
    <row r="11" spans="1:24" ht="21.95" customHeight="1" x14ac:dyDescent="0.15">
      <c r="A11" s="229">
        <v>1</v>
      </c>
      <c r="B11" s="364">
        <v>5</v>
      </c>
      <c r="C11" s="467" t="s">
        <v>296</v>
      </c>
      <c r="D11" s="476"/>
      <c r="E11" s="479" t="s">
        <v>100</v>
      </c>
      <c r="F11" s="1073" t="s">
        <v>171</v>
      </c>
      <c r="G11" s="1074"/>
      <c r="H11" s="100">
        <v>0</v>
      </c>
      <c r="I11" s="100">
        <v>29147</v>
      </c>
      <c r="J11" s="100">
        <v>11873</v>
      </c>
      <c r="K11" s="100">
        <v>106609</v>
      </c>
      <c r="L11" s="100">
        <v>4931</v>
      </c>
      <c r="M11" s="100">
        <v>24008</v>
      </c>
      <c r="N11" s="234">
        <v>4127</v>
      </c>
      <c r="O11" s="100">
        <v>0</v>
      </c>
      <c r="P11" s="100">
        <v>0</v>
      </c>
      <c r="Q11" s="100">
        <v>0</v>
      </c>
      <c r="R11" s="100">
        <v>12587</v>
      </c>
      <c r="S11" s="100">
        <v>43961</v>
      </c>
      <c r="T11" s="100">
        <v>21754</v>
      </c>
      <c r="U11" s="100">
        <v>258997</v>
      </c>
      <c r="V11" s="229">
        <v>1</v>
      </c>
      <c r="W11" s="364">
        <v>5</v>
      </c>
    </row>
    <row r="12" spans="1:24" ht="21.95" customHeight="1" x14ac:dyDescent="0.15">
      <c r="A12" s="229">
        <v>1</v>
      </c>
      <c r="B12" s="364">
        <v>6</v>
      </c>
      <c r="C12" s="467"/>
      <c r="D12" s="475" t="s">
        <v>58</v>
      </c>
      <c r="E12" s="1076" t="s">
        <v>192</v>
      </c>
      <c r="F12" s="1076"/>
      <c r="G12" s="1077"/>
      <c r="H12" s="100">
        <v>12838</v>
      </c>
      <c r="I12" s="100">
        <v>22910</v>
      </c>
      <c r="J12" s="100">
        <v>45920</v>
      </c>
      <c r="K12" s="100">
        <v>87451</v>
      </c>
      <c r="L12" s="100">
        <v>5342</v>
      </c>
      <c r="M12" s="100">
        <v>8186</v>
      </c>
      <c r="N12" s="234">
        <v>1976</v>
      </c>
      <c r="O12" s="100">
        <v>168669</v>
      </c>
      <c r="P12" s="100">
        <v>0</v>
      </c>
      <c r="Q12" s="100">
        <v>0</v>
      </c>
      <c r="R12" s="100">
        <v>1777</v>
      </c>
      <c r="S12" s="100">
        <v>15298</v>
      </c>
      <c r="T12" s="100">
        <v>8027</v>
      </c>
      <c r="U12" s="100">
        <v>378394</v>
      </c>
      <c r="V12" s="229">
        <v>1</v>
      </c>
      <c r="W12" s="364">
        <v>6</v>
      </c>
    </row>
    <row r="13" spans="1:24" ht="21.95" customHeight="1" x14ac:dyDescent="0.15">
      <c r="A13" s="229">
        <v>1</v>
      </c>
      <c r="B13" s="364">
        <v>7</v>
      </c>
      <c r="C13" s="467" t="s">
        <v>201</v>
      </c>
      <c r="D13" s="475"/>
      <c r="E13" s="478" t="s">
        <v>83</v>
      </c>
      <c r="F13" s="1038" t="s">
        <v>663</v>
      </c>
      <c r="G13" s="1070"/>
      <c r="H13" s="100">
        <v>0</v>
      </c>
      <c r="I13" s="100">
        <v>0</v>
      </c>
      <c r="J13" s="100">
        <v>0</v>
      </c>
      <c r="K13" s="100">
        <v>0</v>
      </c>
      <c r="L13" s="100">
        <v>0</v>
      </c>
      <c r="M13" s="100">
        <v>0</v>
      </c>
      <c r="N13" s="234">
        <v>0</v>
      </c>
      <c r="O13" s="100">
        <v>0</v>
      </c>
      <c r="P13" s="100">
        <v>0</v>
      </c>
      <c r="Q13" s="100">
        <v>0</v>
      </c>
      <c r="R13" s="100">
        <v>0</v>
      </c>
      <c r="S13" s="100">
        <v>0</v>
      </c>
      <c r="T13" s="100">
        <v>0</v>
      </c>
      <c r="U13" s="100">
        <v>0</v>
      </c>
      <c r="V13" s="229">
        <v>1</v>
      </c>
      <c r="W13" s="364">
        <v>7</v>
      </c>
    </row>
    <row r="14" spans="1:24" ht="21.95" customHeight="1" x14ac:dyDescent="0.15">
      <c r="A14" s="229">
        <v>1</v>
      </c>
      <c r="B14" s="364">
        <v>8</v>
      </c>
      <c r="C14" s="467"/>
      <c r="D14" s="475"/>
      <c r="E14" s="478" t="s">
        <v>88</v>
      </c>
      <c r="F14" s="1073" t="s">
        <v>192</v>
      </c>
      <c r="G14" s="1074"/>
      <c r="H14" s="100">
        <v>12838</v>
      </c>
      <c r="I14" s="100">
        <v>22910</v>
      </c>
      <c r="J14" s="100">
        <v>45920</v>
      </c>
      <c r="K14" s="100">
        <v>87451</v>
      </c>
      <c r="L14" s="100">
        <v>5342</v>
      </c>
      <c r="M14" s="100">
        <v>8186</v>
      </c>
      <c r="N14" s="234">
        <v>1976</v>
      </c>
      <c r="O14" s="100">
        <v>168669</v>
      </c>
      <c r="P14" s="100">
        <v>0</v>
      </c>
      <c r="Q14" s="100">
        <v>0</v>
      </c>
      <c r="R14" s="100">
        <v>1777</v>
      </c>
      <c r="S14" s="100">
        <v>15298</v>
      </c>
      <c r="T14" s="100">
        <v>8027</v>
      </c>
      <c r="U14" s="100">
        <v>378394</v>
      </c>
      <c r="V14" s="229">
        <v>1</v>
      </c>
      <c r="W14" s="364">
        <v>8</v>
      </c>
    </row>
    <row r="15" spans="1:24" ht="21.95" customHeight="1" x14ac:dyDescent="0.15">
      <c r="A15" s="229">
        <v>1</v>
      </c>
      <c r="B15" s="364">
        <v>9</v>
      </c>
      <c r="C15" s="467" t="s">
        <v>103</v>
      </c>
      <c r="D15" s="463" t="s">
        <v>482</v>
      </c>
      <c r="E15" s="1060" t="s">
        <v>206</v>
      </c>
      <c r="F15" s="1060"/>
      <c r="G15" s="827"/>
      <c r="H15" s="100">
        <v>0</v>
      </c>
      <c r="I15" s="100">
        <v>918015</v>
      </c>
      <c r="J15" s="100">
        <v>602138</v>
      </c>
      <c r="K15" s="100">
        <v>2282826</v>
      </c>
      <c r="L15" s="100">
        <v>361744</v>
      </c>
      <c r="M15" s="100">
        <v>442476</v>
      </c>
      <c r="N15" s="234">
        <v>244396</v>
      </c>
      <c r="O15" s="100">
        <v>450082</v>
      </c>
      <c r="P15" s="100">
        <v>0</v>
      </c>
      <c r="Q15" s="100">
        <v>0</v>
      </c>
      <c r="R15" s="100">
        <v>294057</v>
      </c>
      <c r="S15" s="100">
        <v>916448</v>
      </c>
      <c r="T15" s="100">
        <v>395379</v>
      </c>
      <c r="U15" s="100">
        <v>6907561</v>
      </c>
      <c r="V15" s="229">
        <v>1</v>
      </c>
      <c r="W15" s="364">
        <v>9</v>
      </c>
    </row>
    <row r="16" spans="1:24" ht="21.95" customHeight="1" x14ac:dyDescent="0.15">
      <c r="A16" s="229">
        <v>1</v>
      </c>
      <c r="B16" s="364">
        <v>10</v>
      </c>
      <c r="C16" s="467"/>
      <c r="D16" s="464"/>
      <c r="E16" s="478" t="s">
        <v>83</v>
      </c>
      <c r="F16" s="1038" t="s">
        <v>665</v>
      </c>
      <c r="G16" s="1070"/>
      <c r="H16" s="100">
        <v>0</v>
      </c>
      <c r="I16" s="100">
        <v>896682</v>
      </c>
      <c r="J16" s="100">
        <v>585353</v>
      </c>
      <c r="K16" s="100">
        <v>2235938</v>
      </c>
      <c r="L16" s="100">
        <v>358612</v>
      </c>
      <c r="M16" s="100">
        <v>429051</v>
      </c>
      <c r="N16" s="234">
        <v>242826</v>
      </c>
      <c r="O16" s="100">
        <v>450082</v>
      </c>
      <c r="P16" s="100">
        <v>0</v>
      </c>
      <c r="Q16" s="100">
        <v>0</v>
      </c>
      <c r="R16" s="100">
        <v>293164</v>
      </c>
      <c r="S16" s="100">
        <v>866902</v>
      </c>
      <c r="T16" s="100">
        <v>386766</v>
      </c>
      <c r="U16" s="100">
        <v>6745376</v>
      </c>
      <c r="V16" s="229">
        <v>1</v>
      </c>
      <c r="W16" s="364">
        <v>10</v>
      </c>
    </row>
    <row r="17" spans="1:23" ht="21.95" customHeight="1" x14ac:dyDescent="0.15">
      <c r="A17" s="229">
        <v>1</v>
      </c>
      <c r="B17" s="364">
        <v>11</v>
      </c>
      <c r="C17" s="467" t="s">
        <v>609</v>
      </c>
      <c r="D17" s="464"/>
      <c r="E17" s="480" t="s">
        <v>172</v>
      </c>
      <c r="F17" s="1038" t="s">
        <v>313</v>
      </c>
      <c r="G17" s="1070"/>
      <c r="H17" s="100">
        <v>0</v>
      </c>
      <c r="I17" s="100">
        <v>80161</v>
      </c>
      <c r="J17" s="100">
        <v>44810</v>
      </c>
      <c r="K17" s="100">
        <v>127967</v>
      </c>
      <c r="L17" s="100">
        <v>23811</v>
      </c>
      <c r="M17" s="100">
        <v>47753</v>
      </c>
      <c r="N17" s="234">
        <v>27268</v>
      </c>
      <c r="O17" s="100">
        <v>0</v>
      </c>
      <c r="P17" s="100">
        <v>0</v>
      </c>
      <c r="Q17" s="100">
        <v>0</v>
      </c>
      <c r="R17" s="100">
        <v>19424</v>
      </c>
      <c r="S17" s="100">
        <v>56421</v>
      </c>
      <c r="T17" s="100">
        <v>38680</v>
      </c>
      <c r="U17" s="100">
        <v>466295</v>
      </c>
      <c r="V17" s="229">
        <v>1</v>
      </c>
      <c r="W17" s="364">
        <v>11</v>
      </c>
    </row>
    <row r="18" spans="1:23" ht="21.95" customHeight="1" x14ac:dyDescent="0.15">
      <c r="A18" s="229">
        <v>1</v>
      </c>
      <c r="B18" s="364">
        <v>12</v>
      </c>
      <c r="C18" s="467"/>
      <c r="D18" s="464"/>
      <c r="E18" s="480" t="s">
        <v>649</v>
      </c>
      <c r="F18" s="1038" t="s">
        <v>319</v>
      </c>
      <c r="G18" s="1070"/>
      <c r="H18" s="100">
        <v>0</v>
      </c>
      <c r="I18" s="100">
        <v>324750</v>
      </c>
      <c r="J18" s="100">
        <v>239005</v>
      </c>
      <c r="K18" s="100">
        <v>999128</v>
      </c>
      <c r="L18" s="100">
        <v>148473</v>
      </c>
      <c r="M18" s="100">
        <v>208190</v>
      </c>
      <c r="N18" s="234">
        <v>96911</v>
      </c>
      <c r="O18" s="100">
        <v>306409</v>
      </c>
      <c r="P18" s="100">
        <v>0</v>
      </c>
      <c r="Q18" s="100">
        <v>0</v>
      </c>
      <c r="R18" s="100">
        <v>54983</v>
      </c>
      <c r="S18" s="100">
        <v>263664</v>
      </c>
      <c r="T18" s="100">
        <v>168210</v>
      </c>
      <c r="U18" s="100">
        <v>2809723</v>
      </c>
      <c r="V18" s="229">
        <v>1</v>
      </c>
      <c r="W18" s="364">
        <v>12</v>
      </c>
    </row>
    <row r="19" spans="1:23" ht="21.95" customHeight="1" x14ac:dyDescent="0.15">
      <c r="A19" s="229">
        <v>1</v>
      </c>
      <c r="B19" s="364">
        <v>13</v>
      </c>
      <c r="C19" s="467" t="s">
        <v>121</v>
      </c>
      <c r="D19" s="464"/>
      <c r="E19" s="480" t="s">
        <v>667</v>
      </c>
      <c r="F19" s="1038" t="s">
        <v>672</v>
      </c>
      <c r="G19" s="1070"/>
      <c r="H19" s="100">
        <v>0</v>
      </c>
      <c r="I19" s="100">
        <v>3222</v>
      </c>
      <c r="J19" s="100">
        <v>2120</v>
      </c>
      <c r="K19" s="100">
        <v>498</v>
      </c>
      <c r="L19" s="100">
        <v>13</v>
      </c>
      <c r="M19" s="100">
        <v>1108</v>
      </c>
      <c r="N19" s="234">
        <v>0</v>
      </c>
      <c r="O19" s="100">
        <v>0</v>
      </c>
      <c r="P19" s="100">
        <v>0</v>
      </c>
      <c r="Q19" s="100">
        <v>0</v>
      </c>
      <c r="R19" s="100">
        <v>188</v>
      </c>
      <c r="S19" s="100">
        <v>782</v>
      </c>
      <c r="T19" s="100">
        <v>327</v>
      </c>
      <c r="U19" s="100">
        <v>8258</v>
      </c>
      <c r="V19" s="229">
        <v>1</v>
      </c>
      <c r="W19" s="364">
        <v>13</v>
      </c>
    </row>
    <row r="20" spans="1:23" ht="21.95" customHeight="1" x14ac:dyDescent="0.15">
      <c r="A20" s="229">
        <v>1</v>
      </c>
      <c r="B20" s="364">
        <v>14</v>
      </c>
      <c r="C20" s="467"/>
      <c r="D20" s="464"/>
      <c r="E20" s="480" t="s">
        <v>573</v>
      </c>
      <c r="F20" s="1038" t="s">
        <v>673</v>
      </c>
      <c r="G20" s="1070"/>
      <c r="H20" s="100">
        <v>0</v>
      </c>
      <c r="I20" s="100">
        <v>5000</v>
      </c>
      <c r="J20" s="100">
        <v>2300</v>
      </c>
      <c r="K20" s="100">
        <v>0</v>
      </c>
      <c r="L20" s="100">
        <v>0</v>
      </c>
      <c r="M20" s="100">
        <v>0</v>
      </c>
      <c r="N20" s="234">
        <v>0</v>
      </c>
      <c r="O20" s="100">
        <v>0</v>
      </c>
      <c r="P20" s="100">
        <v>0</v>
      </c>
      <c r="Q20" s="100">
        <v>0</v>
      </c>
      <c r="R20" s="100">
        <v>1200</v>
      </c>
      <c r="S20" s="100">
        <v>7144</v>
      </c>
      <c r="T20" s="100">
        <v>0</v>
      </c>
      <c r="U20" s="100">
        <v>15644</v>
      </c>
      <c r="V20" s="229">
        <v>1</v>
      </c>
      <c r="W20" s="364">
        <v>14</v>
      </c>
    </row>
    <row r="21" spans="1:23" ht="21.95" customHeight="1" x14ac:dyDescent="0.15">
      <c r="A21" s="229">
        <v>1</v>
      </c>
      <c r="B21" s="364">
        <v>15</v>
      </c>
      <c r="C21" s="467" t="s">
        <v>245</v>
      </c>
      <c r="D21" s="464"/>
      <c r="E21" s="480" t="s">
        <v>29</v>
      </c>
      <c r="F21" s="1038" t="s">
        <v>674</v>
      </c>
      <c r="G21" s="1070"/>
      <c r="H21" s="100">
        <v>0</v>
      </c>
      <c r="I21" s="100">
        <v>22305</v>
      </c>
      <c r="J21" s="100">
        <v>23359</v>
      </c>
      <c r="K21" s="100">
        <v>60454</v>
      </c>
      <c r="L21" s="100">
        <v>13980</v>
      </c>
      <c r="M21" s="100">
        <v>18149</v>
      </c>
      <c r="N21" s="234">
        <v>18336</v>
      </c>
      <c r="O21" s="100">
        <v>0</v>
      </c>
      <c r="P21" s="100">
        <v>0</v>
      </c>
      <c r="Q21" s="100">
        <v>0</v>
      </c>
      <c r="R21" s="100">
        <v>6046</v>
      </c>
      <c r="S21" s="100">
        <v>36798</v>
      </c>
      <c r="T21" s="100">
        <v>17847</v>
      </c>
      <c r="U21" s="100">
        <v>217274</v>
      </c>
      <c r="V21" s="229">
        <v>1</v>
      </c>
      <c r="W21" s="364">
        <v>15</v>
      </c>
    </row>
    <row r="22" spans="1:23" ht="21.95" customHeight="1" x14ac:dyDescent="0.15">
      <c r="A22" s="229">
        <v>1</v>
      </c>
      <c r="B22" s="364">
        <v>16</v>
      </c>
      <c r="C22" s="467"/>
      <c r="D22" s="464"/>
      <c r="E22" s="480" t="s">
        <v>491</v>
      </c>
      <c r="F22" s="1038" t="s">
        <v>675</v>
      </c>
      <c r="G22" s="1070"/>
      <c r="H22" s="100">
        <v>0</v>
      </c>
      <c r="I22" s="100">
        <v>461244</v>
      </c>
      <c r="J22" s="100">
        <v>273759</v>
      </c>
      <c r="K22" s="100">
        <v>1047891</v>
      </c>
      <c r="L22" s="100">
        <v>172335</v>
      </c>
      <c r="M22" s="100">
        <v>153851</v>
      </c>
      <c r="N22" s="234">
        <v>100311</v>
      </c>
      <c r="O22" s="100">
        <v>143673</v>
      </c>
      <c r="P22" s="100">
        <v>0</v>
      </c>
      <c r="Q22" s="100">
        <v>0</v>
      </c>
      <c r="R22" s="100">
        <v>211323</v>
      </c>
      <c r="S22" s="100">
        <v>502093</v>
      </c>
      <c r="T22" s="100">
        <v>161702</v>
      </c>
      <c r="U22" s="100">
        <v>3228182</v>
      </c>
      <c r="V22" s="229">
        <v>1</v>
      </c>
      <c r="W22" s="364">
        <v>16</v>
      </c>
    </row>
    <row r="23" spans="1:23" ht="21.95" customHeight="1" x14ac:dyDescent="0.15">
      <c r="A23" s="229">
        <v>1</v>
      </c>
      <c r="B23" s="364">
        <v>17</v>
      </c>
      <c r="C23" s="467" t="s">
        <v>165</v>
      </c>
      <c r="D23" s="464"/>
      <c r="E23" s="478" t="s">
        <v>88</v>
      </c>
      <c r="F23" s="1038" t="s">
        <v>601</v>
      </c>
      <c r="G23" s="1070"/>
      <c r="H23" s="100">
        <v>0</v>
      </c>
      <c r="I23" s="100">
        <v>16536</v>
      </c>
      <c r="J23" s="100">
        <v>11307</v>
      </c>
      <c r="K23" s="100">
        <v>35002</v>
      </c>
      <c r="L23" s="100">
        <v>1551</v>
      </c>
      <c r="M23" s="100">
        <v>3170</v>
      </c>
      <c r="N23" s="234">
        <v>1502</v>
      </c>
      <c r="O23" s="100">
        <v>0</v>
      </c>
      <c r="P23" s="100">
        <v>0</v>
      </c>
      <c r="Q23" s="100">
        <v>0</v>
      </c>
      <c r="R23" s="100">
        <v>821</v>
      </c>
      <c r="S23" s="100">
        <v>44865</v>
      </c>
      <c r="T23" s="100">
        <v>6444</v>
      </c>
      <c r="U23" s="100">
        <v>121198</v>
      </c>
      <c r="V23" s="229">
        <v>1</v>
      </c>
      <c r="W23" s="364">
        <v>17</v>
      </c>
    </row>
    <row r="24" spans="1:23" ht="21.95" customHeight="1" x14ac:dyDescent="0.15">
      <c r="A24" s="229">
        <v>1</v>
      </c>
      <c r="B24" s="364">
        <v>18</v>
      </c>
      <c r="C24" s="467"/>
      <c r="D24" s="464"/>
      <c r="E24" s="480" t="s">
        <v>172</v>
      </c>
      <c r="F24" s="1038" t="s">
        <v>468</v>
      </c>
      <c r="G24" s="1070"/>
      <c r="H24" s="100">
        <v>0</v>
      </c>
      <c r="I24" s="100">
        <v>7374</v>
      </c>
      <c r="J24" s="100">
        <v>6544</v>
      </c>
      <c r="K24" s="100">
        <v>19479</v>
      </c>
      <c r="L24" s="100">
        <v>740</v>
      </c>
      <c r="M24" s="100">
        <v>1889</v>
      </c>
      <c r="N24" s="234">
        <v>540</v>
      </c>
      <c r="O24" s="100">
        <v>0</v>
      </c>
      <c r="P24" s="100">
        <v>0</v>
      </c>
      <c r="Q24" s="100">
        <v>0</v>
      </c>
      <c r="R24" s="100">
        <v>496</v>
      </c>
      <c r="S24" s="100">
        <v>2169</v>
      </c>
      <c r="T24" s="100">
        <v>2631</v>
      </c>
      <c r="U24" s="100">
        <v>41862</v>
      </c>
      <c r="V24" s="229">
        <v>1</v>
      </c>
      <c r="W24" s="364">
        <v>18</v>
      </c>
    </row>
    <row r="25" spans="1:23" ht="21.95" customHeight="1" x14ac:dyDescent="0.15">
      <c r="A25" s="229">
        <v>1</v>
      </c>
      <c r="B25" s="364">
        <v>19</v>
      </c>
      <c r="C25" s="467"/>
      <c r="D25" s="464"/>
      <c r="E25" s="480" t="s">
        <v>649</v>
      </c>
      <c r="F25" s="1038" t="s">
        <v>518</v>
      </c>
      <c r="G25" s="1070"/>
      <c r="H25" s="100">
        <v>0</v>
      </c>
      <c r="I25" s="100">
        <v>3091</v>
      </c>
      <c r="J25" s="100">
        <v>1814</v>
      </c>
      <c r="K25" s="100">
        <v>6469</v>
      </c>
      <c r="L25" s="100">
        <v>430</v>
      </c>
      <c r="M25" s="100">
        <v>644</v>
      </c>
      <c r="N25" s="234">
        <v>587</v>
      </c>
      <c r="O25" s="100">
        <v>0</v>
      </c>
      <c r="P25" s="100">
        <v>0</v>
      </c>
      <c r="Q25" s="100">
        <v>0</v>
      </c>
      <c r="R25" s="100">
        <v>325</v>
      </c>
      <c r="S25" s="100">
        <v>1588</v>
      </c>
      <c r="T25" s="100">
        <v>1879</v>
      </c>
      <c r="U25" s="100">
        <v>16827</v>
      </c>
      <c r="V25" s="229">
        <v>1</v>
      </c>
      <c r="W25" s="364">
        <v>19</v>
      </c>
    </row>
    <row r="26" spans="1:23" ht="21.95" customHeight="1" x14ac:dyDescent="0.15">
      <c r="A26" s="229">
        <v>1</v>
      </c>
      <c r="B26" s="364">
        <v>20</v>
      </c>
      <c r="C26" s="466"/>
      <c r="D26" s="464"/>
      <c r="E26" s="480" t="s">
        <v>667</v>
      </c>
      <c r="F26" s="1038" t="s">
        <v>677</v>
      </c>
      <c r="G26" s="1070"/>
      <c r="H26" s="100">
        <v>0</v>
      </c>
      <c r="I26" s="100">
        <v>6071</v>
      </c>
      <c r="J26" s="100">
        <v>2949</v>
      </c>
      <c r="K26" s="100">
        <v>9054</v>
      </c>
      <c r="L26" s="100">
        <v>381</v>
      </c>
      <c r="M26" s="100">
        <v>637</v>
      </c>
      <c r="N26" s="234">
        <v>375</v>
      </c>
      <c r="O26" s="100">
        <v>0</v>
      </c>
      <c r="P26" s="100">
        <v>0</v>
      </c>
      <c r="Q26" s="100">
        <v>0</v>
      </c>
      <c r="R26" s="100">
        <v>0</v>
      </c>
      <c r="S26" s="100">
        <v>41108</v>
      </c>
      <c r="T26" s="100">
        <v>1934</v>
      </c>
      <c r="U26" s="100">
        <v>62509</v>
      </c>
      <c r="V26" s="229">
        <v>1</v>
      </c>
      <c r="W26" s="364">
        <v>20</v>
      </c>
    </row>
    <row r="27" spans="1:23" ht="21.95" customHeight="1" x14ac:dyDescent="0.15">
      <c r="A27" s="229">
        <v>1</v>
      </c>
      <c r="B27" s="364">
        <v>21</v>
      </c>
      <c r="C27" s="466"/>
      <c r="D27" s="476"/>
      <c r="E27" s="479" t="s">
        <v>96</v>
      </c>
      <c r="F27" s="1073" t="s">
        <v>204</v>
      </c>
      <c r="G27" s="1074"/>
      <c r="H27" s="100">
        <v>0</v>
      </c>
      <c r="I27" s="100">
        <v>4797</v>
      </c>
      <c r="J27" s="100">
        <v>5478</v>
      </c>
      <c r="K27" s="100">
        <v>11886</v>
      </c>
      <c r="L27" s="100">
        <v>1581</v>
      </c>
      <c r="M27" s="100">
        <v>10255</v>
      </c>
      <c r="N27" s="234">
        <v>68</v>
      </c>
      <c r="O27" s="100">
        <v>0</v>
      </c>
      <c r="P27" s="100">
        <v>0</v>
      </c>
      <c r="Q27" s="100">
        <v>0</v>
      </c>
      <c r="R27" s="100">
        <v>72</v>
      </c>
      <c r="S27" s="100">
        <v>4681</v>
      </c>
      <c r="T27" s="100">
        <v>2169</v>
      </c>
      <c r="U27" s="100">
        <v>40987</v>
      </c>
      <c r="V27" s="229">
        <v>1</v>
      </c>
      <c r="W27" s="364">
        <v>21</v>
      </c>
    </row>
    <row r="28" spans="1:23" ht="21.95" customHeight="1" x14ac:dyDescent="0.15">
      <c r="A28" s="229">
        <v>1</v>
      </c>
      <c r="B28" s="364">
        <v>22</v>
      </c>
      <c r="C28" s="466"/>
      <c r="D28" s="474" t="s">
        <v>309</v>
      </c>
      <c r="E28" s="1060" t="s">
        <v>215</v>
      </c>
      <c r="F28" s="1060"/>
      <c r="G28" s="827"/>
      <c r="H28" s="100">
        <v>0</v>
      </c>
      <c r="I28" s="100">
        <v>550</v>
      </c>
      <c r="J28" s="100">
        <v>1464</v>
      </c>
      <c r="K28" s="100">
        <v>367384</v>
      </c>
      <c r="L28" s="100">
        <v>37258</v>
      </c>
      <c r="M28" s="100">
        <v>84541</v>
      </c>
      <c r="N28" s="234">
        <v>118</v>
      </c>
      <c r="O28" s="100">
        <v>199334</v>
      </c>
      <c r="P28" s="100">
        <v>0</v>
      </c>
      <c r="Q28" s="100">
        <v>0</v>
      </c>
      <c r="R28" s="100">
        <v>21111</v>
      </c>
      <c r="S28" s="100">
        <v>123790</v>
      </c>
      <c r="T28" s="100">
        <v>65210</v>
      </c>
      <c r="U28" s="100">
        <v>900760</v>
      </c>
      <c r="V28" s="229">
        <v>1</v>
      </c>
      <c r="W28" s="364">
        <v>22</v>
      </c>
    </row>
    <row r="29" spans="1:23" ht="21.95" customHeight="1" x14ac:dyDescent="0.15">
      <c r="A29" s="229">
        <v>1</v>
      </c>
      <c r="B29" s="364">
        <v>23</v>
      </c>
      <c r="C29" s="466"/>
      <c r="D29" s="475"/>
      <c r="E29" s="478" t="s">
        <v>83</v>
      </c>
      <c r="F29" s="1038" t="s">
        <v>520</v>
      </c>
      <c r="G29" s="1070"/>
      <c r="H29" s="100">
        <v>0</v>
      </c>
      <c r="I29" s="100">
        <v>0</v>
      </c>
      <c r="J29" s="100">
        <v>0</v>
      </c>
      <c r="K29" s="100">
        <v>0</v>
      </c>
      <c r="L29" s="100">
        <v>0</v>
      </c>
      <c r="M29" s="100">
        <v>0</v>
      </c>
      <c r="N29" s="234">
        <v>0</v>
      </c>
      <c r="O29" s="100">
        <v>0</v>
      </c>
      <c r="P29" s="100">
        <v>0</v>
      </c>
      <c r="Q29" s="100">
        <v>0</v>
      </c>
      <c r="R29" s="100">
        <v>0</v>
      </c>
      <c r="S29" s="100">
        <v>0</v>
      </c>
      <c r="T29" s="100">
        <v>0</v>
      </c>
      <c r="U29" s="100">
        <v>0</v>
      </c>
      <c r="V29" s="229">
        <v>1</v>
      </c>
      <c r="W29" s="364">
        <v>23</v>
      </c>
    </row>
    <row r="30" spans="1:23" ht="21.95" customHeight="1" x14ac:dyDescent="0.15">
      <c r="A30" s="229">
        <v>1</v>
      </c>
      <c r="B30" s="364">
        <v>24</v>
      </c>
      <c r="C30" s="468"/>
      <c r="D30" s="477"/>
      <c r="E30" s="479" t="s">
        <v>88</v>
      </c>
      <c r="F30" s="1073" t="s">
        <v>338</v>
      </c>
      <c r="G30" s="1074"/>
      <c r="H30" s="100">
        <v>0</v>
      </c>
      <c r="I30" s="100">
        <v>550</v>
      </c>
      <c r="J30" s="100">
        <v>1464</v>
      </c>
      <c r="K30" s="100">
        <v>367384</v>
      </c>
      <c r="L30" s="100">
        <v>37258</v>
      </c>
      <c r="M30" s="100">
        <v>84541</v>
      </c>
      <c r="N30" s="234">
        <v>118</v>
      </c>
      <c r="O30" s="100">
        <v>199334</v>
      </c>
      <c r="P30" s="100">
        <v>0</v>
      </c>
      <c r="Q30" s="100">
        <v>0</v>
      </c>
      <c r="R30" s="100">
        <v>21111</v>
      </c>
      <c r="S30" s="100">
        <v>123790</v>
      </c>
      <c r="T30" s="100">
        <v>65210</v>
      </c>
      <c r="U30" s="100">
        <v>900760</v>
      </c>
      <c r="V30" s="229">
        <v>1</v>
      </c>
      <c r="W30" s="364">
        <v>24</v>
      </c>
    </row>
    <row r="31" spans="1:23" ht="21.95" customHeight="1" x14ac:dyDescent="0.15">
      <c r="A31" s="229">
        <v>1</v>
      </c>
      <c r="B31" s="364">
        <v>25</v>
      </c>
      <c r="C31" s="465" t="s">
        <v>122</v>
      </c>
      <c r="D31" s="463" t="s">
        <v>115</v>
      </c>
      <c r="E31" s="1060" t="s">
        <v>633</v>
      </c>
      <c r="F31" s="1060"/>
      <c r="G31" s="827"/>
      <c r="H31" s="100">
        <v>0</v>
      </c>
      <c r="I31" s="100">
        <v>10750807</v>
      </c>
      <c r="J31" s="100">
        <v>6509487</v>
      </c>
      <c r="K31" s="100">
        <v>17702795</v>
      </c>
      <c r="L31" s="100">
        <v>3941529</v>
      </c>
      <c r="M31" s="100">
        <v>6069383</v>
      </c>
      <c r="N31" s="234">
        <v>2606874</v>
      </c>
      <c r="O31" s="100">
        <v>8674004</v>
      </c>
      <c r="P31" s="100">
        <v>0</v>
      </c>
      <c r="Q31" s="100">
        <v>0</v>
      </c>
      <c r="R31" s="100">
        <v>3214599</v>
      </c>
      <c r="S31" s="100">
        <v>9015634</v>
      </c>
      <c r="T31" s="100">
        <v>5002413</v>
      </c>
      <c r="U31" s="100">
        <v>73487525</v>
      </c>
      <c r="V31" s="229">
        <v>1</v>
      </c>
      <c r="W31" s="364">
        <v>25</v>
      </c>
    </row>
    <row r="32" spans="1:23" ht="21.95" customHeight="1" x14ac:dyDescent="0.15">
      <c r="A32" s="229">
        <v>1</v>
      </c>
      <c r="B32" s="364">
        <v>26</v>
      </c>
      <c r="C32" s="466"/>
      <c r="D32" s="464"/>
      <c r="E32" s="478" t="s">
        <v>83</v>
      </c>
      <c r="F32" s="1038" t="s">
        <v>110</v>
      </c>
      <c r="G32" s="1070"/>
      <c r="H32" s="100">
        <v>0</v>
      </c>
      <c r="I32" s="100">
        <v>6644358</v>
      </c>
      <c r="J32" s="100">
        <v>3998571</v>
      </c>
      <c r="K32" s="100">
        <v>12222609</v>
      </c>
      <c r="L32" s="100">
        <v>2878386</v>
      </c>
      <c r="M32" s="100">
        <v>2378257</v>
      </c>
      <c r="N32" s="234">
        <v>2294628</v>
      </c>
      <c r="O32" s="100">
        <v>7757291</v>
      </c>
      <c r="P32" s="100">
        <v>0</v>
      </c>
      <c r="Q32" s="100">
        <v>0</v>
      </c>
      <c r="R32" s="100">
        <v>2508846</v>
      </c>
      <c r="S32" s="100">
        <v>6703658</v>
      </c>
      <c r="T32" s="100">
        <v>3598487</v>
      </c>
      <c r="U32" s="100">
        <v>50985091</v>
      </c>
      <c r="V32" s="229">
        <v>1</v>
      </c>
      <c r="W32" s="364">
        <v>26</v>
      </c>
    </row>
    <row r="33" spans="1:23" ht="21.95" customHeight="1" x14ac:dyDescent="0.15">
      <c r="A33" s="229">
        <v>1</v>
      </c>
      <c r="B33" s="364">
        <v>27</v>
      </c>
      <c r="C33" s="1057" t="s">
        <v>517</v>
      </c>
      <c r="D33" s="464"/>
      <c r="E33" s="478" t="s">
        <v>88</v>
      </c>
      <c r="F33" s="1038" t="s">
        <v>451</v>
      </c>
      <c r="G33" s="1070"/>
      <c r="H33" s="100">
        <v>0</v>
      </c>
      <c r="I33" s="100">
        <v>3900803</v>
      </c>
      <c r="J33" s="100">
        <v>2361760</v>
      </c>
      <c r="K33" s="100">
        <v>5120827</v>
      </c>
      <c r="L33" s="100">
        <v>962506</v>
      </c>
      <c r="M33" s="100">
        <v>1245253</v>
      </c>
      <c r="N33" s="234">
        <v>189549</v>
      </c>
      <c r="O33" s="100">
        <v>474179</v>
      </c>
      <c r="P33" s="100">
        <v>0</v>
      </c>
      <c r="Q33" s="100">
        <v>0</v>
      </c>
      <c r="R33" s="100">
        <v>585160</v>
      </c>
      <c r="S33" s="100">
        <v>1996371</v>
      </c>
      <c r="T33" s="100">
        <v>1304137</v>
      </c>
      <c r="U33" s="100">
        <v>18140545</v>
      </c>
      <c r="V33" s="229">
        <v>1</v>
      </c>
      <c r="W33" s="364">
        <v>27</v>
      </c>
    </row>
    <row r="34" spans="1:23" ht="21.95" customHeight="1" x14ac:dyDescent="0.15">
      <c r="A34" s="229">
        <v>1</v>
      </c>
      <c r="B34" s="364">
        <v>28</v>
      </c>
      <c r="C34" s="1058"/>
      <c r="D34" s="464"/>
      <c r="E34" s="478" t="s">
        <v>96</v>
      </c>
      <c r="F34" s="1073" t="s">
        <v>390</v>
      </c>
      <c r="G34" s="1074"/>
      <c r="H34" s="100">
        <v>0</v>
      </c>
      <c r="I34" s="100">
        <v>0</v>
      </c>
      <c r="J34" s="100">
        <v>0</v>
      </c>
      <c r="K34" s="100">
        <v>32200</v>
      </c>
      <c r="L34" s="100">
        <v>0</v>
      </c>
      <c r="M34" s="100">
        <v>0</v>
      </c>
      <c r="N34" s="234">
        <v>0</v>
      </c>
      <c r="O34" s="100">
        <v>0</v>
      </c>
      <c r="P34" s="100">
        <v>0</v>
      </c>
      <c r="Q34" s="100">
        <v>0</v>
      </c>
      <c r="R34" s="100">
        <v>0</v>
      </c>
      <c r="S34" s="100">
        <v>0</v>
      </c>
      <c r="T34" s="100">
        <v>0</v>
      </c>
      <c r="U34" s="100">
        <v>32200</v>
      </c>
      <c r="V34" s="229">
        <v>1</v>
      </c>
      <c r="W34" s="364">
        <v>28</v>
      </c>
    </row>
    <row r="35" spans="1:23" ht="21.95" customHeight="1" x14ac:dyDescent="0.15">
      <c r="A35" s="229">
        <v>1</v>
      </c>
      <c r="B35" s="364">
        <v>29</v>
      </c>
      <c r="C35" s="1058"/>
      <c r="D35" s="476"/>
      <c r="E35" s="479" t="s">
        <v>100</v>
      </c>
      <c r="F35" s="1073" t="s">
        <v>60</v>
      </c>
      <c r="G35" s="1074"/>
      <c r="H35" s="100">
        <v>0</v>
      </c>
      <c r="I35" s="100">
        <v>205646</v>
      </c>
      <c r="J35" s="100">
        <v>149156</v>
      </c>
      <c r="K35" s="100">
        <v>327159</v>
      </c>
      <c r="L35" s="100">
        <v>100637</v>
      </c>
      <c r="M35" s="100">
        <v>2445873</v>
      </c>
      <c r="N35" s="234">
        <v>122697</v>
      </c>
      <c r="O35" s="100">
        <v>442534</v>
      </c>
      <c r="P35" s="100">
        <v>0</v>
      </c>
      <c r="Q35" s="100">
        <v>0</v>
      </c>
      <c r="R35" s="100">
        <v>120593</v>
      </c>
      <c r="S35" s="100">
        <v>315605</v>
      </c>
      <c r="T35" s="100">
        <v>99789</v>
      </c>
      <c r="U35" s="100">
        <v>4329689</v>
      </c>
      <c r="V35" s="229">
        <v>1</v>
      </c>
      <c r="W35" s="364">
        <v>29</v>
      </c>
    </row>
    <row r="36" spans="1:23" ht="21.95" customHeight="1" x14ac:dyDescent="0.15">
      <c r="A36" s="229">
        <v>1</v>
      </c>
      <c r="B36" s="364">
        <v>30</v>
      </c>
      <c r="C36" s="1058"/>
      <c r="D36" s="463" t="s">
        <v>58</v>
      </c>
      <c r="E36" s="1060" t="s">
        <v>275</v>
      </c>
      <c r="F36" s="1060"/>
      <c r="G36" s="827"/>
      <c r="H36" s="100">
        <v>0</v>
      </c>
      <c r="I36" s="100">
        <v>7304816</v>
      </c>
      <c r="J36" s="100">
        <v>4754358</v>
      </c>
      <c r="K36" s="100">
        <v>9758460</v>
      </c>
      <c r="L36" s="100">
        <v>3140793</v>
      </c>
      <c r="M36" s="100">
        <v>4396658</v>
      </c>
      <c r="N36" s="234">
        <v>1741061</v>
      </c>
      <c r="O36" s="100">
        <v>3683091</v>
      </c>
      <c r="P36" s="100">
        <v>0</v>
      </c>
      <c r="Q36" s="100">
        <v>0</v>
      </c>
      <c r="R36" s="100">
        <v>1589097</v>
      </c>
      <c r="S36" s="100">
        <v>1864428</v>
      </c>
      <c r="T36" s="100">
        <v>2966810</v>
      </c>
      <c r="U36" s="100">
        <v>41199572</v>
      </c>
      <c r="V36" s="229">
        <v>1</v>
      </c>
      <c r="W36" s="364">
        <v>30</v>
      </c>
    </row>
    <row r="37" spans="1:23" ht="21.95" customHeight="1" x14ac:dyDescent="0.15">
      <c r="A37" s="229">
        <v>1</v>
      </c>
      <c r="B37" s="364">
        <v>31</v>
      </c>
      <c r="C37" s="1058"/>
      <c r="D37" s="464"/>
      <c r="E37" s="481" t="s">
        <v>83</v>
      </c>
      <c r="F37" s="1038" t="s">
        <v>680</v>
      </c>
      <c r="G37" s="1070"/>
      <c r="H37" s="100">
        <v>0</v>
      </c>
      <c r="I37" s="100">
        <v>4192286</v>
      </c>
      <c r="J37" s="100">
        <v>2638243</v>
      </c>
      <c r="K37" s="100">
        <v>5226462</v>
      </c>
      <c r="L37" s="100">
        <v>2217993</v>
      </c>
      <c r="M37" s="100">
        <v>1283711</v>
      </c>
      <c r="N37" s="234">
        <v>1524502</v>
      </c>
      <c r="O37" s="100">
        <v>2987130</v>
      </c>
      <c r="P37" s="100">
        <v>0</v>
      </c>
      <c r="Q37" s="100">
        <v>0</v>
      </c>
      <c r="R37" s="100">
        <v>959358</v>
      </c>
      <c r="S37" s="100">
        <v>514639</v>
      </c>
      <c r="T37" s="100">
        <v>1816541</v>
      </c>
      <c r="U37" s="100">
        <v>23360865</v>
      </c>
      <c r="V37" s="229">
        <v>1</v>
      </c>
      <c r="W37" s="364">
        <v>31</v>
      </c>
    </row>
    <row r="38" spans="1:23" ht="21.95" customHeight="1" x14ac:dyDescent="0.15">
      <c r="A38" s="229">
        <v>1</v>
      </c>
      <c r="B38" s="364">
        <v>32</v>
      </c>
      <c r="C38" s="1058"/>
      <c r="D38" s="464"/>
      <c r="E38" s="481" t="s">
        <v>88</v>
      </c>
      <c r="F38" s="1038" t="s">
        <v>971</v>
      </c>
      <c r="G38" s="1070"/>
      <c r="H38" s="100">
        <v>0</v>
      </c>
      <c r="I38" s="100">
        <v>2970681</v>
      </c>
      <c r="J38" s="100">
        <v>1982310</v>
      </c>
      <c r="K38" s="100">
        <v>4208284</v>
      </c>
      <c r="L38" s="100">
        <v>836786</v>
      </c>
      <c r="M38" s="100">
        <v>1001533</v>
      </c>
      <c r="N38" s="234">
        <v>142409</v>
      </c>
      <c r="O38" s="100">
        <v>441193</v>
      </c>
      <c r="P38" s="100">
        <v>0</v>
      </c>
      <c r="Q38" s="100">
        <v>0</v>
      </c>
      <c r="R38" s="100">
        <v>534900</v>
      </c>
      <c r="S38" s="100">
        <v>1256826</v>
      </c>
      <c r="T38" s="100">
        <v>1059069</v>
      </c>
      <c r="U38" s="100">
        <v>14433991</v>
      </c>
      <c r="V38" s="229">
        <v>1</v>
      </c>
      <c r="W38" s="364">
        <v>32</v>
      </c>
    </row>
    <row r="39" spans="1:23" ht="21.95" customHeight="1" x14ac:dyDescent="0.15">
      <c r="A39" s="229">
        <v>1</v>
      </c>
      <c r="B39" s="364">
        <v>33</v>
      </c>
      <c r="C39" s="1058"/>
      <c r="D39" s="464"/>
      <c r="E39" s="481" t="s">
        <v>96</v>
      </c>
      <c r="F39" s="1038" t="s">
        <v>821</v>
      </c>
      <c r="G39" s="1070"/>
      <c r="H39" s="100">
        <v>0</v>
      </c>
      <c r="I39" s="100">
        <v>0</v>
      </c>
      <c r="J39" s="100">
        <v>0</v>
      </c>
      <c r="K39" s="100">
        <v>23184</v>
      </c>
      <c r="L39" s="100">
        <v>0</v>
      </c>
      <c r="M39" s="100">
        <v>0</v>
      </c>
      <c r="N39" s="234">
        <v>0</v>
      </c>
      <c r="O39" s="100">
        <v>0</v>
      </c>
      <c r="P39" s="100">
        <v>0</v>
      </c>
      <c r="Q39" s="100">
        <v>0</v>
      </c>
      <c r="R39" s="100">
        <v>0</v>
      </c>
      <c r="S39" s="100">
        <v>0</v>
      </c>
      <c r="T39" s="100">
        <v>0</v>
      </c>
      <c r="U39" s="100">
        <v>23184</v>
      </c>
      <c r="V39" s="229">
        <v>1</v>
      </c>
      <c r="W39" s="364">
        <v>33</v>
      </c>
    </row>
    <row r="40" spans="1:23" ht="21.95" customHeight="1" x14ac:dyDescent="0.15">
      <c r="A40" s="229">
        <v>1</v>
      </c>
      <c r="B40" s="364">
        <v>34</v>
      </c>
      <c r="C40" s="1058"/>
      <c r="D40" s="464"/>
      <c r="E40" s="481" t="s">
        <v>100</v>
      </c>
      <c r="F40" s="1038" t="s">
        <v>1016</v>
      </c>
      <c r="G40" s="1070"/>
      <c r="H40" s="100">
        <v>0</v>
      </c>
      <c r="I40" s="100">
        <v>141849</v>
      </c>
      <c r="J40" s="100">
        <v>133805</v>
      </c>
      <c r="K40" s="100">
        <v>300530</v>
      </c>
      <c r="L40" s="100">
        <v>86014</v>
      </c>
      <c r="M40" s="100">
        <v>2111414</v>
      </c>
      <c r="N40" s="234">
        <v>74150</v>
      </c>
      <c r="O40" s="100">
        <v>254768</v>
      </c>
      <c r="P40" s="100">
        <v>0</v>
      </c>
      <c r="Q40" s="100">
        <v>0</v>
      </c>
      <c r="R40" s="100">
        <v>94839</v>
      </c>
      <c r="S40" s="100">
        <v>92963</v>
      </c>
      <c r="T40" s="100">
        <v>91200</v>
      </c>
      <c r="U40" s="100">
        <v>3381532</v>
      </c>
      <c r="V40" s="229">
        <v>1</v>
      </c>
      <c r="W40" s="364">
        <v>34</v>
      </c>
    </row>
    <row r="41" spans="1:23" ht="21.95" customHeight="1" x14ac:dyDescent="0.15">
      <c r="A41" s="229">
        <v>1</v>
      </c>
      <c r="B41" s="364">
        <v>35</v>
      </c>
      <c r="C41" s="469"/>
      <c r="D41" s="1075" t="s">
        <v>1017</v>
      </c>
      <c r="E41" s="1073"/>
      <c r="F41" s="1073"/>
      <c r="G41" s="1074"/>
      <c r="H41" s="100">
        <v>0</v>
      </c>
      <c r="I41" s="100">
        <v>3445991</v>
      </c>
      <c r="J41" s="100">
        <v>1755129</v>
      </c>
      <c r="K41" s="100">
        <v>7944335</v>
      </c>
      <c r="L41" s="100">
        <v>800736</v>
      </c>
      <c r="M41" s="100">
        <v>1672725</v>
      </c>
      <c r="N41" s="234">
        <v>865813</v>
      </c>
      <c r="O41" s="100">
        <v>4990913</v>
      </c>
      <c r="P41" s="100">
        <v>0</v>
      </c>
      <c r="Q41" s="100">
        <v>0</v>
      </c>
      <c r="R41" s="100">
        <v>1625502</v>
      </c>
      <c r="S41" s="100">
        <v>7151206</v>
      </c>
      <c r="T41" s="100">
        <v>2035603</v>
      </c>
      <c r="U41" s="100">
        <v>32287953</v>
      </c>
      <c r="V41" s="229">
        <v>1</v>
      </c>
      <c r="W41" s="364">
        <v>35</v>
      </c>
    </row>
    <row r="42" spans="1:23" ht="21.95" customHeight="1" x14ac:dyDescent="0.15">
      <c r="A42" s="229">
        <v>1</v>
      </c>
      <c r="B42" s="364">
        <v>36</v>
      </c>
      <c r="C42" s="463" t="s">
        <v>218</v>
      </c>
      <c r="D42" s="474"/>
      <c r="E42" s="482" t="s">
        <v>151</v>
      </c>
      <c r="F42" s="1060" t="s">
        <v>684</v>
      </c>
      <c r="G42" s="1067"/>
      <c r="H42" s="100">
        <v>0</v>
      </c>
      <c r="I42" s="100">
        <v>0</v>
      </c>
      <c r="J42" s="100">
        <v>0</v>
      </c>
      <c r="K42" s="100">
        <v>0</v>
      </c>
      <c r="L42" s="100">
        <v>0</v>
      </c>
      <c r="M42" s="100">
        <v>0</v>
      </c>
      <c r="N42" s="234">
        <v>0</v>
      </c>
      <c r="O42" s="100">
        <v>0</v>
      </c>
      <c r="P42" s="100">
        <v>0</v>
      </c>
      <c r="Q42" s="100">
        <v>0</v>
      </c>
      <c r="R42" s="100">
        <v>0</v>
      </c>
      <c r="S42" s="100">
        <v>0</v>
      </c>
      <c r="T42" s="100">
        <v>0</v>
      </c>
      <c r="U42" s="100">
        <v>0</v>
      </c>
      <c r="V42" s="229">
        <v>1</v>
      </c>
      <c r="W42" s="364">
        <v>36</v>
      </c>
    </row>
    <row r="43" spans="1:23" ht="21.95" customHeight="1" x14ac:dyDescent="0.15">
      <c r="A43" s="229">
        <v>1</v>
      </c>
      <c r="B43" s="364">
        <v>37</v>
      </c>
      <c r="C43" s="1068" t="s">
        <v>70</v>
      </c>
      <c r="D43" s="1069"/>
      <c r="E43" s="478" t="s">
        <v>122</v>
      </c>
      <c r="F43" s="1038" t="s">
        <v>686</v>
      </c>
      <c r="G43" s="1070"/>
      <c r="H43" s="100">
        <v>0</v>
      </c>
      <c r="I43" s="100">
        <v>0</v>
      </c>
      <c r="J43" s="100">
        <v>0</v>
      </c>
      <c r="K43" s="100">
        <v>0</v>
      </c>
      <c r="L43" s="100">
        <v>0</v>
      </c>
      <c r="M43" s="100">
        <v>0</v>
      </c>
      <c r="N43" s="234">
        <v>0</v>
      </c>
      <c r="O43" s="100">
        <v>0</v>
      </c>
      <c r="P43" s="100">
        <v>0</v>
      </c>
      <c r="Q43" s="100">
        <v>0</v>
      </c>
      <c r="R43" s="100">
        <v>0</v>
      </c>
      <c r="S43" s="100">
        <v>0</v>
      </c>
      <c r="T43" s="100">
        <v>0</v>
      </c>
      <c r="U43" s="100">
        <v>0</v>
      </c>
      <c r="V43" s="229">
        <v>1</v>
      </c>
      <c r="W43" s="364">
        <v>37</v>
      </c>
    </row>
    <row r="44" spans="1:23" ht="21.95" customHeight="1" x14ac:dyDescent="0.15">
      <c r="A44" s="229">
        <v>1</v>
      </c>
      <c r="B44" s="364">
        <v>38</v>
      </c>
      <c r="C44" s="1071" t="s">
        <v>5</v>
      </c>
      <c r="D44" s="1072"/>
      <c r="E44" s="479" t="s">
        <v>218</v>
      </c>
      <c r="F44" s="1073" t="s">
        <v>687</v>
      </c>
      <c r="G44" s="1074"/>
      <c r="H44" s="100">
        <v>0</v>
      </c>
      <c r="I44" s="100">
        <v>0</v>
      </c>
      <c r="J44" s="100">
        <v>0</v>
      </c>
      <c r="K44" s="100">
        <v>0</v>
      </c>
      <c r="L44" s="100">
        <v>0</v>
      </c>
      <c r="M44" s="100">
        <v>0</v>
      </c>
      <c r="N44" s="234">
        <v>0</v>
      </c>
      <c r="O44" s="100">
        <v>0</v>
      </c>
      <c r="P44" s="100">
        <v>0</v>
      </c>
      <c r="Q44" s="100">
        <v>0</v>
      </c>
      <c r="R44" s="100">
        <v>0</v>
      </c>
      <c r="S44" s="100">
        <v>0</v>
      </c>
      <c r="T44" s="100">
        <v>0</v>
      </c>
      <c r="U44" s="100">
        <v>0</v>
      </c>
      <c r="V44" s="229">
        <v>1</v>
      </c>
      <c r="W44" s="364">
        <v>38</v>
      </c>
    </row>
    <row r="45" spans="1:23" ht="21.95" customHeight="1" x14ac:dyDescent="0.15">
      <c r="A45" s="229">
        <v>1</v>
      </c>
      <c r="B45" s="364">
        <v>40</v>
      </c>
      <c r="C45" s="463" t="s">
        <v>231</v>
      </c>
      <c r="D45" s="684" t="s">
        <v>529</v>
      </c>
      <c r="E45" s="684"/>
      <c r="F45" s="684"/>
      <c r="G45" s="685"/>
      <c r="H45" s="100">
        <v>0</v>
      </c>
      <c r="I45" s="100">
        <v>776150</v>
      </c>
      <c r="J45" s="100">
        <v>429558</v>
      </c>
      <c r="K45" s="100">
        <v>1489542</v>
      </c>
      <c r="L45" s="100">
        <v>147712</v>
      </c>
      <c r="M45" s="100">
        <v>331998</v>
      </c>
      <c r="N45" s="234">
        <v>88772</v>
      </c>
      <c r="O45" s="100">
        <v>19261</v>
      </c>
      <c r="P45" s="100">
        <v>0</v>
      </c>
      <c r="Q45" s="100">
        <v>0</v>
      </c>
      <c r="R45" s="100">
        <v>97065</v>
      </c>
      <c r="S45" s="100">
        <v>535097</v>
      </c>
      <c r="T45" s="100">
        <v>268815</v>
      </c>
      <c r="U45" s="100">
        <v>4183970</v>
      </c>
      <c r="V45" s="229">
        <v>1</v>
      </c>
      <c r="W45" s="364">
        <v>40</v>
      </c>
    </row>
    <row r="46" spans="1:23" ht="21.95" customHeight="1" x14ac:dyDescent="0.15">
      <c r="A46" s="229">
        <v>1</v>
      </c>
      <c r="B46" s="364">
        <v>41</v>
      </c>
      <c r="C46" s="1041" t="s">
        <v>528</v>
      </c>
      <c r="D46" s="1042"/>
      <c r="E46" s="1059" t="s">
        <v>880</v>
      </c>
      <c r="F46" s="1062"/>
      <c r="G46" s="1063"/>
      <c r="H46" s="100">
        <v>0</v>
      </c>
      <c r="I46" s="100">
        <v>705801</v>
      </c>
      <c r="J46" s="100">
        <v>268144</v>
      </c>
      <c r="K46" s="100">
        <v>1326889</v>
      </c>
      <c r="L46" s="100">
        <v>136129</v>
      </c>
      <c r="M46" s="100">
        <v>299442</v>
      </c>
      <c r="N46" s="234">
        <v>75608</v>
      </c>
      <c r="O46" s="100">
        <v>0</v>
      </c>
      <c r="P46" s="100">
        <v>0</v>
      </c>
      <c r="Q46" s="100">
        <v>0</v>
      </c>
      <c r="R46" s="100">
        <v>89935</v>
      </c>
      <c r="S46" s="100">
        <v>466165</v>
      </c>
      <c r="T46" s="100">
        <v>244287</v>
      </c>
      <c r="U46" s="100">
        <v>3612400</v>
      </c>
      <c r="V46" s="229">
        <v>1</v>
      </c>
      <c r="W46" s="364">
        <v>41</v>
      </c>
    </row>
    <row r="47" spans="1:23" ht="21.95" customHeight="1" x14ac:dyDescent="0.15">
      <c r="A47" s="229">
        <v>1</v>
      </c>
      <c r="B47" s="364">
        <v>42</v>
      </c>
      <c r="C47" s="1043"/>
      <c r="D47" s="1044"/>
      <c r="E47" s="1047" t="s">
        <v>46</v>
      </c>
      <c r="F47" s="1048"/>
      <c r="G47" s="486" t="s">
        <v>230</v>
      </c>
      <c r="H47" s="100">
        <v>0</v>
      </c>
      <c r="I47" s="100">
        <v>60863</v>
      </c>
      <c r="J47" s="100">
        <v>7986</v>
      </c>
      <c r="K47" s="100">
        <v>47993</v>
      </c>
      <c r="L47" s="100">
        <v>4931</v>
      </c>
      <c r="M47" s="100">
        <v>5015</v>
      </c>
      <c r="N47" s="234">
        <v>5591</v>
      </c>
      <c r="O47" s="100">
        <v>0</v>
      </c>
      <c r="P47" s="100">
        <v>0</v>
      </c>
      <c r="Q47" s="100">
        <v>0</v>
      </c>
      <c r="R47" s="100">
        <v>1468</v>
      </c>
      <c r="S47" s="100">
        <v>18704</v>
      </c>
      <c r="T47" s="100">
        <v>12989</v>
      </c>
      <c r="U47" s="100">
        <v>165540</v>
      </c>
      <c r="V47" s="229">
        <v>1</v>
      </c>
      <c r="W47" s="364">
        <v>42</v>
      </c>
    </row>
    <row r="48" spans="1:23" ht="21.95" customHeight="1" x14ac:dyDescent="0.15">
      <c r="A48" s="229">
        <v>1</v>
      </c>
      <c r="B48" s="364">
        <v>43</v>
      </c>
      <c r="C48" s="1045"/>
      <c r="D48" s="1046"/>
      <c r="E48" s="1049"/>
      <c r="F48" s="1050"/>
      <c r="G48" s="487" t="s">
        <v>881</v>
      </c>
      <c r="H48" s="100">
        <v>0</v>
      </c>
      <c r="I48" s="100">
        <v>9486</v>
      </c>
      <c r="J48" s="100">
        <v>7467</v>
      </c>
      <c r="K48" s="100">
        <v>73185</v>
      </c>
      <c r="L48" s="100">
        <v>4181</v>
      </c>
      <c r="M48" s="100">
        <v>1039</v>
      </c>
      <c r="N48" s="234">
        <v>7573</v>
      </c>
      <c r="O48" s="100">
        <v>0</v>
      </c>
      <c r="P48" s="100">
        <v>0</v>
      </c>
      <c r="Q48" s="100">
        <v>0</v>
      </c>
      <c r="R48" s="100">
        <v>2275</v>
      </c>
      <c r="S48" s="100">
        <v>18768</v>
      </c>
      <c r="T48" s="100">
        <v>9058</v>
      </c>
      <c r="U48" s="100">
        <v>133032</v>
      </c>
      <c r="V48" s="229">
        <v>1</v>
      </c>
      <c r="W48" s="364">
        <v>43</v>
      </c>
    </row>
    <row r="49" spans="1:23" ht="21.95" customHeight="1" x14ac:dyDescent="0.15">
      <c r="A49" s="229">
        <v>1</v>
      </c>
      <c r="B49" s="364">
        <v>49</v>
      </c>
      <c r="C49" s="1059" t="s">
        <v>1018</v>
      </c>
      <c r="D49" s="607"/>
      <c r="E49" s="607"/>
      <c r="F49" s="607"/>
      <c r="G49" s="816"/>
      <c r="H49" s="100">
        <v>12838</v>
      </c>
      <c r="I49" s="100">
        <v>36399</v>
      </c>
      <c r="J49" s="100">
        <v>39425</v>
      </c>
      <c r="K49" s="100">
        <v>133320</v>
      </c>
      <c r="L49" s="100">
        <v>221</v>
      </c>
      <c r="M49" s="100">
        <v>44597</v>
      </c>
      <c r="N49" s="234">
        <v>25037</v>
      </c>
      <c r="O49" s="100">
        <v>89588</v>
      </c>
      <c r="P49" s="100">
        <v>544</v>
      </c>
      <c r="Q49" s="100">
        <v>1930</v>
      </c>
      <c r="R49" s="100">
        <v>15187</v>
      </c>
      <c r="S49" s="100">
        <v>12065</v>
      </c>
      <c r="T49" s="100">
        <v>34405</v>
      </c>
      <c r="U49" s="100">
        <v>445556</v>
      </c>
      <c r="V49" s="229">
        <v>1</v>
      </c>
      <c r="W49" s="364">
        <v>49</v>
      </c>
    </row>
    <row r="50" spans="1:23" ht="21.95" customHeight="1" x14ac:dyDescent="0.15">
      <c r="A50" s="229">
        <v>1</v>
      </c>
      <c r="B50" s="364">
        <v>50</v>
      </c>
      <c r="C50" s="472" t="s">
        <v>245</v>
      </c>
      <c r="D50" s="1064" t="s">
        <v>1051</v>
      </c>
      <c r="E50" s="593"/>
      <c r="F50" s="593"/>
      <c r="G50" s="829"/>
      <c r="H50" s="100">
        <v>12838</v>
      </c>
      <c r="I50" s="100">
        <v>36399</v>
      </c>
      <c r="J50" s="100">
        <v>39425</v>
      </c>
      <c r="K50" s="100">
        <v>133320</v>
      </c>
      <c r="L50" s="100">
        <v>221</v>
      </c>
      <c r="M50" s="100">
        <v>44597</v>
      </c>
      <c r="N50" s="234">
        <v>25037</v>
      </c>
      <c r="O50" s="100">
        <v>89588</v>
      </c>
      <c r="P50" s="100">
        <v>544</v>
      </c>
      <c r="Q50" s="100">
        <v>1930</v>
      </c>
      <c r="R50" s="100">
        <v>15187</v>
      </c>
      <c r="S50" s="100">
        <v>12065</v>
      </c>
      <c r="T50" s="100">
        <v>34405</v>
      </c>
      <c r="U50" s="100">
        <v>445556</v>
      </c>
      <c r="V50" s="229">
        <v>1</v>
      </c>
      <c r="W50" s="364">
        <v>50</v>
      </c>
    </row>
    <row r="51" spans="1:23" ht="21.95" customHeight="1" x14ac:dyDescent="0.15">
      <c r="A51" s="229">
        <v>1</v>
      </c>
      <c r="B51" s="364">
        <v>51</v>
      </c>
      <c r="C51" s="470" t="s">
        <v>165</v>
      </c>
      <c r="D51" s="1065" t="s">
        <v>248</v>
      </c>
      <c r="E51" s="575"/>
      <c r="F51" s="575"/>
      <c r="G51" s="1066"/>
      <c r="H51" s="100">
        <v>0</v>
      </c>
      <c r="I51" s="100">
        <v>0</v>
      </c>
      <c r="J51" s="100">
        <v>0</v>
      </c>
      <c r="K51" s="100">
        <v>0</v>
      </c>
      <c r="L51" s="100">
        <v>0</v>
      </c>
      <c r="M51" s="100">
        <v>0</v>
      </c>
      <c r="N51" s="234">
        <v>0</v>
      </c>
      <c r="O51" s="100">
        <v>0</v>
      </c>
      <c r="P51" s="100">
        <v>0</v>
      </c>
      <c r="Q51" s="100">
        <v>0</v>
      </c>
      <c r="R51" s="100">
        <v>0</v>
      </c>
      <c r="S51" s="100">
        <v>0</v>
      </c>
      <c r="T51" s="100">
        <v>0</v>
      </c>
      <c r="U51" s="100">
        <v>0</v>
      </c>
      <c r="V51" s="229">
        <v>1</v>
      </c>
      <c r="W51" s="364">
        <v>51</v>
      </c>
    </row>
    <row r="52" spans="1:23" ht="21.95" customHeight="1" x14ac:dyDescent="0.15">
      <c r="A52" s="229">
        <v>1</v>
      </c>
      <c r="B52" s="364">
        <v>52</v>
      </c>
      <c r="C52" s="1059" t="s">
        <v>961</v>
      </c>
      <c r="D52" s="607"/>
      <c r="E52" s="607"/>
      <c r="F52" s="607"/>
      <c r="G52" s="816"/>
      <c r="H52" s="100">
        <v>0</v>
      </c>
      <c r="I52" s="100">
        <v>16536</v>
      </c>
      <c r="J52" s="100">
        <v>11307</v>
      </c>
      <c r="K52" s="100">
        <v>35002</v>
      </c>
      <c r="L52" s="100">
        <v>1551</v>
      </c>
      <c r="M52" s="100">
        <v>3170</v>
      </c>
      <c r="N52" s="234">
        <v>1502</v>
      </c>
      <c r="O52" s="100">
        <v>0</v>
      </c>
      <c r="P52" s="100">
        <v>0</v>
      </c>
      <c r="Q52" s="100">
        <v>0</v>
      </c>
      <c r="R52" s="100">
        <v>821</v>
      </c>
      <c r="S52" s="100">
        <v>44865</v>
      </c>
      <c r="T52" s="100">
        <v>6444</v>
      </c>
      <c r="U52" s="100">
        <v>121198</v>
      </c>
      <c r="V52" s="229">
        <v>1</v>
      </c>
      <c r="W52" s="364">
        <v>52</v>
      </c>
    </row>
    <row r="53" spans="1:23" ht="21.95" customHeight="1" x14ac:dyDescent="0.15">
      <c r="A53" s="229">
        <v>1</v>
      </c>
      <c r="B53" s="364">
        <v>53</v>
      </c>
      <c r="C53" s="470"/>
      <c r="D53" s="1051" t="s">
        <v>918</v>
      </c>
      <c r="E53" s="483" t="s">
        <v>172</v>
      </c>
      <c r="F53" s="1060" t="s">
        <v>468</v>
      </c>
      <c r="G53" s="1061"/>
      <c r="H53" s="100">
        <v>0</v>
      </c>
      <c r="I53" s="100">
        <v>3053</v>
      </c>
      <c r="J53" s="100">
        <v>3667</v>
      </c>
      <c r="K53" s="100">
        <v>7669</v>
      </c>
      <c r="L53" s="100">
        <v>423</v>
      </c>
      <c r="M53" s="100">
        <v>1438</v>
      </c>
      <c r="N53" s="234">
        <v>217</v>
      </c>
      <c r="O53" s="100">
        <v>0</v>
      </c>
      <c r="P53" s="100">
        <v>0</v>
      </c>
      <c r="Q53" s="100">
        <v>0</v>
      </c>
      <c r="R53" s="100">
        <v>432</v>
      </c>
      <c r="S53" s="100">
        <v>502</v>
      </c>
      <c r="T53" s="100">
        <v>1578</v>
      </c>
      <c r="U53" s="100">
        <v>18979</v>
      </c>
      <c r="V53" s="229">
        <v>1</v>
      </c>
      <c r="W53" s="364">
        <v>53</v>
      </c>
    </row>
    <row r="54" spans="1:23" ht="21.95" customHeight="1" x14ac:dyDescent="0.15">
      <c r="A54" s="229">
        <v>1</v>
      </c>
      <c r="B54" s="364">
        <v>54</v>
      </c>
      <c r="C54" s="470" t="s">
        <v>245</v>
      </c>
      <c r="D54" s="1052"/>
      <c r="E54" s="484" t="s">
        <v>649</v>
      </c>
      <c r="F54" s="1038" t="s">
        <v>518</v>
      </c>
      <c r="G54" s="1039"/>
      <c r="H54" s="100">
        <v>0</v>
      </c>
      <c r="I54" s="100">
        <v>2238</v>
      </c>
      <c r="J54" s="100">
        <v>810</v>
      </c>
      <c r="K54" s="100">
        <v>5037</v>
      </c>
      <c r="L54" s="100">
        <v>398</v>
      </c>
      <c r="M54" s="100">
        <v>491</v>
      </c>
      <c r="N54" s="234">
        <v>37</v>
      </c>
      <c r="O54" s="100">
        <v>0</v>
      </c>
      <c r="P54" s="100">
        <v>0</v>
      </c>
      <c r="Q54" s="100">
        <v>0</v>
      </c>
      <c r="R54" s="100">
        <v>252</v>
      </c>
      <c r="S54" s="100">
        <v>1522</v>
      </c>
      <c r="T54" s="100">
        <v>1315</v>
      </c>
      <c r="U54" s="100">
        <v>12100</v>
      </c>
      <c r="V54" s="229">
        <v>1</v>
      </c>
      <c r="W54" s="364">
        <v>54</v>
      </c>
    </row>
    <row r="55" spans="1:23" ht="21.95" customHeight="1" x14ac:dyDescent="0.15">
      <c r="A55" s="229">
        <v>1</v>
      </c>
      <c r="B55" s="364">
        <v>55</v>
      </c>
      <c r="C55" s="470"/>
      <c r="D55" s="1053"/>
      <c r="E55" s="484" t="s">
        <v>667</v>
      </c>
      <c r="F55" s="1038" t="s">
        <v>677</v>
      </c>
      <c r="G55" s="1039"/>
      <c r="H55" s="100">
        <v>0</v>
      </c>
      <c r="I55" s="100">
        <v>3255</v>
      </c>
      <c r="J55" s="100">
        <v>1591</v>
      </c>
      <c r="K55" s="100">
        <v>3907</v>
      </c>
      <c r="L55" s="100">
        <v>381</v>
      </c>
      <c r="M55" s="100">
        <v>366</v>
      </c>
      <c r="N55" s="100">
        <v>0</v>
      </c>
      <c r="O55" s="100">
        <v>0</v>
      </c>
      <c r="P55" s="100">
        <v>0</v>
      </c>
      <c r="Q55" s="100">
        <v>0</v>
      </c>
      <c r="R55" s="100">
        <v>0</v>
      </c>
      <c r="S55" s="100">
        <v>39810</v>
      </c>
      <c r="T55" s="100">
        <v>1160</v>
      </c>
      <c r="U55" s="100">
        <v>50470</v>
      </c>
      <c r="V55" s="229">
        <v>1</v>
      </c>
      <c r="W55" s="364">
        <v>55</v>
      </c>
    </row>
    <row r="56" spans="1:23" ht="21.95" customHeight="1" x14ac:dyDescent="0.15">
      <c r="A56" s="229">
        <v>1</v>
      </c>
      <c r="B56" s="364">
        <v>56</v>
      </c>
      <c r="C56" s="470"/>
      <c r="D56" s="1054" t="s">
        <v>69</v>
      </c>
      <c r="E56" s="484" t="s">
        <v>172</v>
      </c>
      <c r="F56" s="1038" t="s">
        <v>468</v>
      </c>
      <c r="G56" s="1039"/>
      <c r="H56" s="100">
        <v>0</v>
      </c>
      <c r="I56" s="100">
        <v>4321</v>
      </c>
      <c r="J56" s="100">
        <v>2877</v>
      </c>
      <c r="K56" s="100">
        <v>11810</v>
      </c>
      <c r="L56" s="100">
        <v>317</v>
      </c>
      <c r="M56" s="100">
        <v>451</v>
      </c>
      <c r="N56" s="234">
        <v>323</v>
      </c>
      <c r="O56" s="100">
        <v>0</v>
      </c>
      <c r="P56" s="100">
        <v>0</v>
      </c>
      <c r="Q56" s="100">
        <v>0</v>
      </c>
      <c r="R56" s="100">
        <v>64</v>
      </c>
      <c r="S56" s="100">
        <v>1667</v>
      </c>
      <c r="T56" s="100">
        <v>1053</v>
      </c>
      <c r="U56" s="100">
        <v>22883</v>
      </c>
      <c r="V56" s="229">
        <v>1</v>
      </c>
      <c r="W56" s="364">
        <v>56</v>
      </c>
    </row>
    <row r="57" spans="1:23" ht="21.95" customHeight="1" x14ac:dyDescent="0.15">
      <c r="A57" s="229">
        <v>1</v>
      </c>
      <c r="B57" s="364">
        <v>57</v>
      </c>
      <c r="C57" s="470" t="s">
        <v>165</v>
      </c>
      <c r="D57" s="1055"/>
      <c r="E57" s="484" t="s">
        <v>649</v>
      </c>
      <c r="F57" s="1038" t="s">
        <v>518</v>
      </c>
      <c r="G57" s="1039"/>
      <c r="H57" s="100">
        <v>0</v>
      </c>
      <c r="I57" s="100">
        <v>853</v>
      </c>
      <c r="J57" s="100">
        <v>1004</v>
      </c>
      <c r="K57" s="100">
        <v>1432</v>
      </c>
      <c r="L57" s="100">
        <v>32</v>
      </c>
      <c r="M57" s="100">
        <v>153</v>
      </c>
      <c r="N57" s="234">
        <v>550</v>
      </c>
      <c r="O57" s="100">
        <v>0</v>
      </c>
      <c r="P57" s="100">
        <v>0</v>
      </c>
      <c r="Q57" s="100">
        <v>0</v>
      </c>
      <c r="R57" s="100">
        <v>73</v>
      </c>
      <c r="S57" s="100">
        <v>66</v>
      </c>
      <c r="T57" s="100">
        <v>564</v>
      </c>
      <c r="U57" s="100">
        <v>4727</v>
      </c>
      <c r="V57" s="229">
        <v>1</v>
      </c>
      <c r="W57" s="364">
        <v>57</v>
      </c>
    </row>
    <row r="58" spans="1:23" ht="21.95" customHeight="1" x14ac:dyDescent="0.15">
      <c r="A58" s="229">
        <v>1</v>
      </c>
      <c r="B58" s="364">
        <v>58</v>
      </c>
      <c r="C58" s="471"/>
      <c r="D58" s="1056"/>
      <c r="E58" s="484" t="s">
        <v>667</v>
      </c>
      <c r="F58" s="1038" t="s">
        <v>677</v>
      </c>
      <c r="G58" s="1039"/>
      <c r="H58" s="100">
        <v>0</v>
      </c>
      <c r="I58" s="100">
        <v>2816</v>
      </c>
      <c r="J58" s="100">
        <v>1358</v>
      </c>
      <c r="K58" s="100">
        <v>5147</v>
      </c>
      <c r="L58" s="100">
        <v>0</v>
      </c>
      <c r="M58" s="100">
        <v>271</v>
      </c>
      <c r="N58" s="234">
        <v>375</v>
      </c>
      <c r="O58" s="100">
        <v>0</v>
      </c>
      <c r="P58" s="100">
        <v>0</v>
      </c>
      <c r="Q58" s="100">
        <v>0</v>
      </c>
      <c r="R58" s="100">
        <v>0</v>
      </c>
      <c r="S58" s="100">
        <v>1298</v>
      </c>
      <c r="T58" s="100">
        <v>774</v>
      </c>
      <c r="U58" s="100">
        <v>12039</v>
      </c>
      <c r="V58" s="229">
        <v>1</v>
      </c>
      <c r="W58" s="364">
        <v>58</v>
      </c>
    </row>
    <row r="59" spans="1:23" ht="21.95" customHeight="1" x14ac:dyDescent="0.15">
      <c r="C59" s="36"/>
      <c r="D59" s="36"/>
      <c r="E59" s="36"/>
      <c r="F59" s="138"/>
      <c r="G59" s="36"/>
      <c r="H59" s="114"/>
      <c r="I59" s="205"/>
      <c r="J59" s="114"/>
      <c r="K59" s="114"/>
      <c r="L59" s="114"/>
      <c r="M59" s="114"/>
      <c r="N59" s="545"/>
      <c r="O59" s="550"/>
      <c r="P59" s="114"/>
    </row>
    <row r="60" spans="1:23" ht="21.95" customHeight="1" x14ac:dyDescent="0.15">
      <c r="N60" s="548"/>
      <c r="O60" s="550"/>
    </row>
    <row r="61" spans="1:23" ht="21.95" customHeight="1" x14ac:dyDescent="0.15">
      <c r="N61" s="548"/>
      <c r="O61" s="550"/>
    </row>
    <row r="62" spans="1:23" ht="21.95" customHeight="1" x14ac:dyDescent="0.15">
      <c r="N62" s="548"/>
      <c r="O62" s="550"/>
    </row>
    <row r="63" spans="1:23" ht="21.95" customHeight="1" x14ac:dyDescent="0.15">
      <c r="N63" s="548"/>
      <c r="O63" s="550"/>
    </row>
    <row r="64" spans="1:23" ht="21.95" customHeight="1" x14ac:dyDescent="0.15">
      <c r="N64" s="548"/>
      <c r="O64" s="550"/>
    </row>
    <row r="65" spans="4:15" ht="21.95" customHeight="1" x14ac:dyDescent="0.15">
      <c r="N65" s="548"/>
      <c r="O65" s="550"/>
    </row>
    <row r="66" spans="4:15" ht="21.95" customHeight="1" x14ac:dyDescent="0.15">
      <c r="N66" s="548"/>
      <c r="O66" s="550"/>
    </row>
    <row r="67" spans="4:15" ht="21.95" customHeight="1" x14ac:dyDescent="0.15">
      <c r="N67" s="548"/>
      <c r="O67" s="550"/>
    </row>
    <row r="68" spans="4:15" ht="21.95" customHeight="1" x14ac:dyDescent="0.15">
      <c r="N68" s="548"/>
      <c r="O68" s="550"/>
    </row>
    <row r="69" spans="4:15" ht="21.95" customHeight="1" x14ac:dyDescent="0.15">
      <c r="N69" s="548"/>
      <c r="O69" s="550"/>
    </row>
    <row r="70" spans="4:15" ht="21.95" customHeight="1" x14ac:dyDescent="0.15">
      <c r="D70" s="289"/>
      <c r="N70" s="548"/>
      <c r="O70" s="550"/>
    </row>
    <row r="71" spans="4:15" ht="21.95" customHeight="1" x14ac:dyDescent="0.15">
      <c r="D71" s="289"/>
      <c r="N71" s="548"/>
      <c r="O71" s="550"/>
    </row>
    <row r="72" spans="4:15" ht="21.95" customHeight="1" x14ac:dyDescent="0.15">
      <c r="D72" s="289"/>
      <c r="N72" s="548"/>
      <c r="O72" s="550"/>
    </row>
    <row r="73" spans="4:15" ht="21.95" customHeight="1" x14ac:dyDescent="0.15">
      <c r="D73" s="289"/>
      <c r="N73" s="548"/>
      <c r="O73" s="550"/>
    </row>
    <row r="74" spans="4:15" ht="21.95" customHeight="1" x14ac:dyDescent="0.15">
      <c r="N74" s="548"/>
      <c r="O74" s="550"/>
    </row>
    <row r="75" spans="4:15" ht="21.95" customHeight="1" x14ac:dyDescent="0.15">
      <c r="N75" s="548"/>
      <c r="O75" s="550"/>
    </row>
    <row r="76" spans="4:15" ht="21.95" customHeight="1" x14ac:dyDescent="0.15">
      <c r="N76" s="548"/>
      <c r="O76" s="550"/>
    </row>
    <row r="77" spans="4:15" ht="21.95" customHeight="1" x14ac:dyDescent="0.15">
      <c r="N77" s="548"/>
      <c r="O77" s="550"/>
    </row>
    <row r="78" spans="4:15" ht="21.95" customHeight="1" x14ac:dyDescent="0.15">
      <c r="N78" s="548"/>
      <c r="O78" s="550"/>
    </row>
    <row r="79" spans="4:15" ht="21.95" customHeight="1" x14ac:dyDescent="0.15">
      <c r="N79" s="548"/>
    </row>
    <row r="80" spans="4:15" ht="21.95" customHeight="1" x14ac:dyDescent="0.15">
      <c r="N80" s="548"/>
    </row>
    <row r="81" spans="14:15" ht="21.95" customHeight="1" x14ac:dyDescent="0.15">
      <c r="N81" s="548"/>
      <c r="O81" s="550"/>
    </row>
    <row r="82" spans="14:15" ht="21.95" customHeight="1" x14ac:dyDescent="0.15">
      <c r="N82" s="548"/>
      <c r="O82" s="550"/>
    </row>
    <row r="83" spans="14:15" ht="21.95" customHeight="1" x14ac:dyDescent="0.15">
      <c r="N83" s="548"/>
      <c r="O83" s="550"/>
    </row>
    <row r="84" spans="14:15" ht="21.95" customHeight="1" x14ac:dyDescent="0.15">
      <c r="N84" s="548"/>
      <c r="O84" s="550"/>
    </row>
    <row r="85" spans="14:15" ht="21.95" customHeight="1" x14ac:dyDescent="0.15">
      <c r="N85" s="548"/>
      <c r="O85" s="550"/>
    </row>
    <row r="86" spans="14:15" ht="21.95" customHeight="1" x14ac:dyDescent="0.15">
      <c r="N86" s="548"/>
      <c r="O86" s="550"/>
    </row>
    <row r="87" spans="14:15" ht="21.95" customHeight="1" x14ac:dyDescent="0.15">
      <c r="N87" s="548"/>
    </row>
    <row r="88" spans="14:15" ht="21.95" customHeight="1" x14ac:dyDescent="0.15">
      <c r="N88" s="548"/>
    </row>
    <row r="89" spans="14:15" ht="21.95" customHeight="1" x14ac:dyDescent="0.15">
      <c r="N89" s="548"/>
      <c r="O89" s="550"/>
    </row>
    <row r="90" spans="14:15" ht="21.95" customHeight="1" x14ac:dyDescent="0.15">
      <c r="N90" s="548"/>
      <c r="O90" s="550"/>
    </row>
    <row r="91" spans="14:15" ht="21.95" customHeight="1" x14ac:dyDescent="0.15">
      <c r="N91" s="548"/>
      <c r="O91" s="550"/>
    </row>
    <row r="92" spans="14:15" ht="21.95" customHeight="1" x14ac:dyDescent="0.15">
      <c r="N92" s="548"/>
      <c r="O92" s="550"/>
    </row>
    <row r="93" spans="14:15" ht="21.95" customHeight="1" x14ac:dyDescent="0.15">
      <c r="N93" s="548"/>
      <c r="O93" s="550"/>
    </row>
    <row r="94" spans="14:15" ht="21.95" customHeight="1" x14ac:dyDescent="0.15">
      <c r="N94" s="548"/>
      <c r="O94" s="550"/>
    </row>
    <row r="95" spans="14:15" ht="21.95" customHeight="1" x14ac:dyDescent="0.15">
      <c r="N95" s="548"/>
      <c r="O95" s="550"/>
    </row>
    <row r="96" spans="14:15" ht="21.95" customHeight="1" x14ac:dyDescent="0.15">
      <c r="N96" s="548"/>
    </row>
    <row r="97" spans="14:15" ht="21.95" customHeight="1" x14ac:dyDescent="0.15">
      <c r="N97" s="548"/>
      <c r="O97" s="550"/>
    </row>
    <row r="98" spans="14:15" ht="21.95" customHeight="1" x14ac:dyDescent="0.15">
      <c r="N98" s="548"/>
      <c r="O98" s="550"/>
    </row>
    <row r="99" spans="14:15" ht="21.95" customHeight="1" x14ac:dyDescent="0.15">
      <c r="N99" s="548"/>
      <c r="O99" s="550"/>
    </row>
    <row r="100" spans="14:15" ht="21.95" customHeight="1" x14ac:dyDescent="0.15">
      <c r="N100" s="548"/>
      <c r="O100" s="550"/>
    </row>
    <row r="101" spans="14:15" ht="21.95" customHeight="1" x14ac:dyDescent="0.15">
      <c r="N101" s="548"/>
      <c r="O101" s="550"/>
    </row>
    <row r="102" spans="14:15" ht="21.95" customHeight="1" x14ac:dyDescent="0.15">
      <c r="N102" s="548"/>
      <c r="O102" s="550"/>
    </row>
    <row r="103" spans="14:15" ht="21.95" customHeight="1" x14ac:dyDescent="0.15">
      <c r="N103" s="548"/>
      <c r="O103" s="550"/>
    </row>
    <row r="104" spans="14:15" ht="21.95" customHeight="1" x14ac:dyDescent="0.15">
      <c r="N104" s="548"/>
    </row>
    <row r="105" spans="14:15" ht="21.95" customHeight="1" x14ac:dyDescent="0.15">
      <c r="N105" s="548"/>
      <c r="O105" s="550"/>
    </row>
    <row r="106" spans="14:15" ht="21.95" customHeight="1" x14ac:dyDescent="0.15">
      <c r="N106" s="548"/>
      <c r="O106" s="550"/>
    </row>
    <row r="107" spans="14:15" ht="21.95" customHeight="1" x14ac:dyDescent="0.15">
      <c r="N107" s="548"/>
      <c r="O107" s="550"/>
    </row>
    <row r="108" spans="14:15" ht="21.95" customHeight="1" x14ac:dyDescent="0.15">
      <c r="N108" s="548"/>
      <c r="O108" s="550"/>
    </row>
    <row r="109" spans="14:15" ht="21.95" customHeight="1" x14ac:dyDescent="0.15">
      <c r="N109" s="548"/>
      <c r="O109" s="550"/>
    </row>
    <row r="110" spans="14:15" ht="21.95" customHeight="1" x14ac:dyDescent="0.15">
      <c r="N110" s="548"/>
      <c r="O110" s="550"/>
    </row>
    <row r="111" spans="14:15" ht="21.95" customHeight="1" x14ac:dyDescent="0.15">
      <c r="N111" s="548"/>
      <c r="O111" s="550"/>
    </row>
  </sheetData>
  <mergeCells count="64">
    <mergeCell ref="D1:F1"/>
    <mergeCell ref="V1:X1"/>
    <mergeCell ref="I5:J5"/>
    <mergeCell ref="K5:L5"/>
    <mergeCell ref="O5:Q5"/>
    <mergeCell ref="R5:S5"/>
    <mergeCell ref="E7:G7"/>
    <mergeCell ref="F8:G8"/>
    <mergeCell ref="F9:G9"/>
    <mergeCell ref="F10:G10"/>
    <mergeCell ref="F11:G11"/>
    <mergeCell ref="E12:G12"/>
    <mergeCell ref="F13:G13"/>
    <mergeCell ref="F14:G14"/>
    <mergeCell ref="E15:G15"/>
    <mergeCell ref="F16:G16"/>
    <mergeCell ref="F17:G17"/>
    <mergeCell ref="F18:G18"/>
    <mergeCell ref="F19:G19"/>
    <mergeCell ref="F20:G20"/>
    <mergeCell ref="F21:G21"/>
    <mergeCell ref="F22:G22"/>
    <mergeCell ref="F23:G23"/>
    <mergeCell ref="F24:G24"/>
    <mergeCell ref="F25:G25"/>
    <mergeCell ref="F26:G26"/>
    <mergeCell ref="F27:G27"/>
    <mergeCell ref="E28:G28"/>
    <mergeCell ref="F29:G29"/>
    <mergeCell ref="F30:G30"/>
    <mergeCell ref="E31:G31"/>
    <mergeCell ref="F32:G32"/>
    <mergeCell ref="F33:G33"/>
    <mergeCell ref="F34:G34"/>
    <mergeCell ref="F35:G35"/>
    <mergeCell ref="E36:G36"/>
    <mergeCell ref="F37:G37"/>
    <mergeCell ref="F38:G38"/>
    <mergeCell ref="F39:G39"/>
    <mergeCell ref="F40:G40"/>
    <mergeCell ref="D41:G41"/>
    <mergeCell ref="D50:G50"/>
    <mergeCell ref="D51:G51"/>
    <mergeCell ref="F42:G42"/>
    <mergeCell ref="C43:D43"/>
    <mergeCell ref="F43:G43"/>
    <mergeCell ref="C44:D44"/>
    <mergeCell ref="F44:G44"/>
    <mergeCell ref="F57:G57"/>
    <mergeCell ref="F58:G58"/>
    <mergeCell ref="U5:U6"/>
    <mergeCell ref="C46:D48"/>
    <mergeCell ref="E47:F48"/>
    <mergeCell ref="D53:D55"/>
    <mergeCell ref="D56:D58"/>
    <mergeCell ref="C33:C40"/>
    <mergeCell ref="C52:G52"/>
    <mergeCell ref="F53:G53"/>
    <mergeCell ref="F54:G54"/>
    <mergeCell ref="F55:G55"/>
    <mergeCell ref="F56:G56"/>
    <mergeCell ref="D45:G45"/>
    <mergeCell ref="E46:G46"/>
    <mergeCell ref="C49:G49"/>
  </mergeCells>
  <phoneticPr fontId="2"/>
  <pageMargins left="0.78740157480314965" right="0.78740157480314965" top="0.78740157480314965" bottom="0.39370078740157483" header="0.19685039370078741" footer="0.19685039370078741"/>
  <pageSetup paperSize="9" scale="55" orientation="portrait" horizontalDpi="1200" verticalDpi="1200"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1">
    <outlinePr showOutlineSymbols="0"/>
    <pageSetUpPr autoPageBreaks="0"/>
  </sheetPr>
  <dimension ref="A1:Y123"/>
  <sheetViews>
    <sheetView showZeros="0" showOutlineSymbols="0" view="pageBreakPreview" zoomScale="75" zoomScaleNormal="85" zoomScaleSheetLayoutView="75" workbookViewId="0">
      <pane xSplit="7" ySplit="6" topLeftCell="H7" activePane="bottomRight" state="frozen"/>
      <selection activeCell="M14" sqref="M14"/>
      <selection pane="topRight" activeCell="M14" sqref="M14"/>
      <selection pane="bottomLeft" activeCell="M14" sqref="M14"/>
      <selection pane="bottomRight" activeCell="H7" sqref="H7"/>
    </sheetView>
  </sheetViews>
  <sheetFormatPr defaultColWidth="12.7109375" defaultRowHeight="12.95" customHeight="1" x14ac:dyDescent="0.15"/>
  <cols>
    <col min="1" max="1" width="4.7109375" style="490" customWidth="1"/>
    <col min="2" max="2" width="4.7109375" style="491" customWidth="1"/>
    <col min="3" max="3" width="6.7109375" style="490" customWidth="1"/>
    <col min="4" max="5" width="6.7109375" style="15" customWidth="1"/>
    <col min="6" max="6" width="24.140625" style="15" customWidth="1"/>
    <col min="7" max="7" width="5.7109375" style="15" customWidth="1"/>
    <col min="8" max="21" width="19.7109375" style="490" customWidth="1"/>
    <col min="22" max="22" width="4.7109375" style="490" customWidth="1"/>
    <col min="23" max="23" width="4.7109375" style="491" customWidth="1"/>
    <col min="24" max="24" width="8.7109375" style="491" customWidth="1"/>
    <col min="25" max="16384" width="12.7109375" style="490"/>
  </cols>
  <sheetData>
    <row r="1" spans="1:25" s="7" customFormat="1" ht="30" customHeight="1" x14ac:dyDescent="0.15">
      <c r="B1" s="229"/>
      <c r="C1" s="231" t="s">
        <v>76</v>
      </c>
      <c r="D1" s="1007" t="s">
        <v>904</v>
      </c>
      <c r="E1" s="1008"/>
      <c r="F1" s="1008"/>
      <c r="G1" s="1009"/>
      <c r="Y1" s="112" t="s">
        <v>965</v>
      </c>
    </row>
    <row r="2" spans="1:25" s="7" customFormat="1" ht="9.9499999999999993" customHeight="1" x14ac:dyDescent="0.15">
      <c r="B2" s="229"/>
      <c r="C2" s="231"/>
      <c r="D2" s="510"/>
      <c r="E2" s="510"/>
      <c r="F2" s="510"/>
      <c r="G2" s="510"/>
      <c r="W2" s="229"/>
      <c r="X2" s="229"/>
    </row>
    <row r="3" spans="1:25" s="7" customFormat="1" ht="20.100000000000001" customHeight="1" x14ac:dyDescent="0.15">
      <c r="B3" s="492"/>
      <c r="C3" s="253" t="s">
        <v>829</v>
      </c>
      <c r="D3" s="405"/>
      <c r="E3" s="405"/>
      <c r="F3" s="515"/>
      <c r="G3" s="515"/>
      <c r="I3" s="253"/>
      <c r="J3" s="253"/>
      <c r="K3" s="253"/>
      <c r="L3" s="253"/>
      <c r="M3" s="253"/>
      <c r="P3" s="105"/>
      <c r="W3" s="492"/>
      <c r="X3" s="492"/>
    </row>
    <row r="4" spans="1:25" s="7" customFormat="1" ht="9.9499999999999993" customHeight="1" x14ac:dyDescent="0.15">
      <c r="B4" s="229"/>
      <c r="D4" s="36"/>
      <c r="E4" s="36"/>
      <c r="F4" s="36"/>
      <c r="G4" s="36"/>
      <c r="W4" s="229"/>
      <c r="X4" s="229"/>
    </row>
    <row r="5" spans="1:25" s="7" customFormat="1" ht="30" customHeight="1" x14ac:dyDescent="0.15">
      <c r="B5" s="229"/>
      <c r="C5" s="101"/>
      <c r="D5" s="409"/>
      <c r="E5" s="409"/>
      <c r="F5" s="336"/>
      <c r="G5" s="301" t="s">
        <v>844</v>
      </c>
      <c r="H5" s="96" t="s">
        <v>311</v>
      </c>
      <c r="I5" s="560" t="s">
        <v>868</v>
      </c>
      <c r="J5" s="560"/>
      <c r="K5" s="560" t="s">
        <v>56</v>
      </c>
      <c r="L5" s="560"/>
      <c r="M5" s="96" t="s">
        <v>758</v>
      </c>
      <c r="N5" s="110" t="s">
        <v>679</v>
      </c>
      <c r="O5" s="596" t="s">
        <v>871</v>
      </c>
      <c r="P5" s="597"/>
      <c r="Q5" s="598"/>
      <c r="R5" s="560" t="s">
        <v>560</v>
      </c>
      <c r="S5" s="560"/>
      <c r="T5" s="96" t="s">
        <v>873</v>
      </c>
      <c r="U5" s="1040" t="s">
        <v>25</v>
      </c>
      <c r="W5" s="229"/>
      <c r="X5" s="229"/>
    </row>
    <row r="6" spans="1:25" s="7" customFormat="1" ht="30" customHeight="1" x14ac:dyDescent="0.15">
      <c r="A6" s="8" t="s">
        <v>544</v>
      </c>
      <c r="B6" s="8" t="s">
        <v>604</v>
      </c>
      <c r="C6" s="204" t="s">
        <v>670</v>
      </c>
      <c r="D6" s="410"/>
      <c r="E6" s="168"/>
      <c r="F6" s="516"/>
      <c r="G6" s="348" t="s">
        <v>972</v>
      </c>
      <c r="H6" s="97" t="s">
        <v>741</v>
      </c>
      <c r="I6" s="213" t="s">
        <v>866</v>
      </c>
      <c r="J6" s="213" t="s">
        <v>867</v>
      </c>
      <c r="K6" s="213" t="s">
        <v>464</v>
      </c>
      <c r="L6" s="213" t="s">
        <v>708</v>
      </c>
      <c r="M6" s="213" t="s">
        <v>467</v>
      </c>
      <c r="N6" s="273" t="s">
        <v>135</v>
      </c>
      <c r="O6" s="389" t="s">
        <v>750</v>
      </c>
      <c r="P6" s="97" t="s">
        <v>796</v>
      </c>
      <c r="Q6" s="97" t="s">
        <v>1120</v>
      </c>
      <c r="R6" s="213" t="s">
        <v>705</v>
      </c>
      <c r="S6" s="213" t="s">
        <v>87</v>
      </c>
      <c r="T6" s="213" t="s">
        <v>661</v>
      </c>
      <c r="U6" s="1040"/>
      <c r="V6" s="8" t="s">
        <v>544</v>
      </c>
      <c r="W6" s="8" t="s">
        <v>604</v>
      </c>
      <c r="X6" s="8"/>
    </row>
    <row r="7" spans="1:25" s="7" customFormat="1" ht="14.1" customHeight="1" x14ac:dyDescent="0.15">
      <c r="A7" s="7">
        <v>1</v>
      </c>
      <c r="B7" s="7">
        <v>1</v>
      </c>
      <c r="C7" s="493" t="s">
        <v>151</v>
      </c>
      <c r="D7" s="51" t="s">
        <v>83</v>
      </c>
      <c r="E7" s="564" t="s">
        <v>266</v>
      </c>
      <c r="F7" s="564"/>
      <c r="G7" s="565"/>
      <c r="H7" s="206">
        <v>0</v>
      </c>
      <c r="I7" s="206">
        <v>82350</v>
      </c>
      <c r="J7" s="206">
        <v>36600</v>
      </c>
      <c r="K7" s="206">
        <v>128100</v>
      </c>
      <c r="L7" s="206">
        <v>22692</v>
      </c>
      <c r="M7" s="206">
        <v>53070</v>
      </c>
      <c r="N7" s="274">
        <v>0</v>
      </c>
      <c r="O7" s="206">
        <v>60756</v>
      </c>
      <c r="P7" s="206">
        <v>0</v>
      </c>
      <c r="Q7" s="206">
        <v>0</v>
      </c>
      <c r="R7" s="206">
        <v>21960</v>
      </c>
      <c r="S7" s="206">
        <v>62220</v>
      </c>
      <c r="T7" s="206">
        <v>41724</v>
      </c>
      <c r="U7" s="206">
        <v>509472</v>
      </c>
      <c r="V7" s="7">
        <v>1</v>
      </c>
      <c r="W7" s="7">
        <v>1</v>
      </c>
    </row>
    <row r="8" spans="1:25" s="7" customFormat="1" ht="14.1" customHeight="1" x14ac:dyDescent="0.15">
      <c r="A8" s="7">
        <v>1</v>
      </c>
      <c r="B8" s="7">
        <v>2</v>
      </c>
      <c r="C8" s="494" t="s">
        <v>104</v>
      </c>
      <c r="D8" s="511" t="s">
        <v>88</v>
      </c>
      <c r="E8" s="564" t="s">
        <v>840</v>
      </c>
      <c r="F8" s="564"/>
      <c r="G8" s="565"/>
      <c r="H8" s="206">
        <v>0</v>
      </c>
      <c r="I8" s="206">
        <v>0</v>
      </c>
      <c r="J8" s="206">
        <v>18300</v>
      </c>
      <c r="K8" s="206">
        <v>0</v>
      </c>
      <c r="L8" s="206">
        <v>15372</v>
      </c>
      <c r="M8" s="206">
        <v>0</v>
      </c>
      <c r="N8" s="274">
        <v>0</v>
      </c>
      <c r="O8" s="206">
        <v>17568</v>
      </c>
      <c r="P8" s="206">
        <v>0</v>
      </c>
      <c r="Q8" s="206">
        <v>0</v>
      </c>
      <c r="R8" s="206">
        <v>0</v>
      </c>
      <c r="S8" s="206">
        <v>0</v>
      </c>
      <c r="T8" s="206">
        <v>19764</v>
      </c>
      <c r="U8" s="206">
        <v>71004</v>
      </c>
      <c r="V8" s="7">
        <v>1</v>
      </c>
      <c r="W8" s="7">
        <v>2</v>
      </c>
    </row>
    <row r="9" spans="1:25" s="7" customFormat="1" ht="14.1" customHeight="1" x14ac:dyDescent="0.15">
      <c r="A9" s="7">
        <v>1</v>
      </c>
      <c r="B9" s="7">
        <v>3</v>
      </c>
      <c r="C9" s="494" t="s">
        <v>912</v>
      </c>
      <c r="D9" s="51" t="s">
        <v>96</v>
      </c>
      <c r="E9" s="564" t="s">
        <v>688</v>
      </c>
      <c r="F9" s="564"/>
      <c r="G9" s="565"/>
      <c r="H9" s="206">
        <v>0</v>
      </c>
      <c r="I9" s="206">
        <v>0</v>
      </c>
      <c r="J9" s="206">
        <v>0</v>
      </c>
      <c r="K9" s="206">
        <v>2196</v>
      </c>
      <c r="L9" s="206">
        <v>0</v>
      </c>
      <c r="M9" s="206">
        <v>0</v>
      </c>
      <c r="N9" s="274">
        <v>0</v>
      </c>
      <c r="O9" s="206">
        <v>1464</v>
      </c>
      <c r="P9" s="206">
        <v>0</v>
      </c>
      <c r="Q9" s="206">
        <v>0</v>
      </c>
      <c r="R9" s="206">
        <v>0</v>
      </c>
      <c r="S9" s="206">
        <v>0</v>
      </c>
      <c r="T9" s="206">
        <v>0</v>
      </c>
      <c r="U9" s="206">
        <v>3660</v>
      </c>
      <c r="V9" s="7">
        <v>1</v>
      </c>
      <c r="W9" s="7">
        <v>3</v>
      </c>
    </row>
    <row r="10" spans="1:25" s="7" customFormat="1" ht="14.1" customHeight="1" x14ac:dyDescent="0.15">
      <c r="A10" s="7">
        <v>1</v>
      </c>
      <c r="B10" s="7">
        <v>4</v>
      </c>
      <c r="C10" s="494" t="s">
        <v>915</v>
      </c>
      <c r="D10" s="511" t="s">
        <v>100</v>
      </c>
      <c r="E10" s="564" t="s">
        <v>501</v>
      </c>
      <c r="F10" s="564"/>
      <c r="G10" s="565"/>
      <c r="H10" s="206">
        <v>0</v>
      </c>
      <c r="I10" s="206">
        <v>0</v>
      </c>
      <c r="J10" s="206">
        <v>0</v>
      </c>
      <c r="K10" s="206">
        <v>21960</v>
      </c>
      <c r="L10" s="206">
        <v>0</v>
      </c>
      <c r="M10" s="206">
        <v>0</v>
      </c>
      <c r="N10" s="274">
        <v>43800</v>
      </c>
      <c r="O10" s="206">
        <v>0</v>
      </c>
      <c r="P10" s="206">
        <v>0</v>
      </c>
      <c r="Q10" s="206">
        <v>0</v>
      </c>
      <c r="R10" s="206">
        <v>0</v>
      </c>
      <c r="S10" s="206">
        <v>13176</v>
      </c>
      <c r="T10" s="206">
        <v>0</v>
      </c>
      <c r="U10" s="206">
        <v>78936</v>
      </c>
      <c r="V10" s="7">
        <v>1</v>
      </c>
      <c r="W10" s="7">
        <v>4</v>
      </c>
    </row>
    <row r="11" spans="1:25" s="7" customFormat="1" ht="14.1" customHeight="1" x14ac:dyDescent="0.15">
      <c r="A11" s="7">
        <v>1</v>
      </c>
      <c r="B11" s="7">
        <v>5</v>
      </c>
      <c r="C11" s="494" t="s">
        <v>860</v>
      </c>
      <c r="D11" s="51" t="s">
        <v>109</v>
      </c>
      <c r="E11" s="564" t="s">
        <v>754</v>
      </c>
      <c r="F11" s="564"/>
      <c r="G11" s="565"/>
      <c r="H11" s="206">
        <v>0</v>
      </c>
      <c r="I11" s="206">
        <v>1464</v>
      </c>
      <c r="J11" s="206">
        <v>0</v>
      </c>
      <c r="K11" s="206">
        <v>732</v>
      </c>
      <c r="L11" s="206">
        <v>0</v>
      </c>
      <c r="M11" s="206">
        <v>0</v>
      </c>
      <c r="N11" s="274">
        <v>0</v>
      </c>
      <c r="O11" s="206">
        <v>1464</v>
      </c>
      <c r="P11" s="206">
        <v>0</v>
      </c>
      <c r="Q11" s="206">
        <v>0</v>
      </c>
      <c r="R11" s="206">
        <v>0</v>
      </c>
      <c r="S11" s="206">
        <v>0</v>
      </c>
      <c r="T11" s="206">
        <v>0</v>
      </c>
      <c r="U11" s="206">
        <v>3660</v>
      </c>
      <c r="V11" s="7">
        <v>1</v>
      </c>
      <c r="W11" s="7">
        <v>5</v>
      </c>
    </row>
    <row r="12" spans="1:25" s="7" customFormat="1" ht="14.1" customHeight="1" x14ac:dyDescent="0.15">
      <c r="A12" s="7">
        <v>1</v>
      </c>
      <c r="B12" s="7">
        <v>6</v>
      </c>
      <c r="C12" s="495" t="s">
        <v>523</v>
      </c>
      <c r="D12" s="294"/>
      <c r="E12" s="561" t="s">
        <v>103</v>
      </c>
      <c r="F12" s="561"/>
      <c r="G12" s="562"/>
      <c r="H12" s="206">
        <v>0</v>
      </c>
      <c r="I12" s="206">
        <v>83814</v>
      </c>
      <c r="J12" s="206">
        <v>54900</v>
      </c>
      <c r="K12" s="206">
        <v>152988</v>
      </c>
      <c r="L12" s="206">
        <v>38064</v>
      </c>
      <c r="M12" s="206">
        <v>53070</v>
      </c>
      <c r="N12" s="274">
        <v>43800</v>
      </c>
      <c r="O12" s="206">
        <v>81252</v>
      </c>
      <c r="P12" s="206">
        <v>0</v>
      </c>
      <c r="Q12" s="206">
        <v>0</v>
      </c>
      <c r="R12" s="206">
        <v>21960</v>
      </c>
      <c r="S12" s="206">
        <v>75396</v>
      </c>
      <c r="T12" s="206">
        <v>61488</v>
      </c>
      <c r="U12" s="206">
        <v>666732</v>
      </c>
      <c r="V12" s="7">
        <v>1</v>
      </c>
      <c r="W12" s="7">
        <v>6</v>
      </c>
    </row>
    <row r="13" spans="1:25" s="7" customFormat="1" ht="14.1" customHeight="1" x14ac:dyDescent="0.15">
      <c r="A13" s="7">
        <v>1</v>
      </c>
      <c r="B13" s="7">
        <v>7</v>
      </c>
      <c r="C13" s="494" t="s">
        <v>122</v>
      </c>
      <c r="D13" s="51" t="s">
        <v>83</v>
      </c>
      <c r="E13" s="564" t="s">
        <v>690</v>
      </c>
      <c r="F13" s="564"/>
      <c r="G13" s="565"/>
      <c r="H13" s="432">
        <v>0</v>
      </c>
      <c r="I13" s="432">
        <v>17</v>
      </c>
      <c r="J13" s="432">
        <v>9.3000000000000007</v>
      </c>
      <c r="K13" s="432">
        <v>17</v>
      </c>
      <c r="L13" s="432">
        <v>6.7</v>
      </c>
      <c r="M13" s="432">
        <v>5.3</v>
      </c>
      <c r="N13" s="435">
        <v>0</v>
      </c>
      <c r="O13" s="432">
        <v>0</v>
      </c>
      <c r="P13" s="432">
        <v>0</v>
      </c>
      <c r="Q13" s="432">
        <v>0</v>
      </c>
      <c r="R13" s="432">
        <v>2</v>
      </c>
      <c r="S13" s="432">
        <v>5</v>
      </c>
      <c r="T13" s="432">
        <v>4</v>
      </c>
      <c r="U13" s="432">
        <v>66.3</v>
      </c>
      <c r="V13" s="7">
        <v>1</v>
      </c>
      <c r="W13" s="7">
        <v>7</v>
      </c>
    </row>
    <row r="14" spans="1:25" s="7" customFormat="1" ht="14.1" customHeight="1" x14ac:dyDescent="0.15">
      <c r="A14" s="7">
        <v>1</v>
      </c>
      <c r="B14" s="7">
        <v>8</v>
      </c>
      <c r="C14" s="494"/>
      <c r="D14" s="293" t="s">
        <v>88</v>
      </c>
      <c r="E14" s="564" t="s">
        <v>1031</v>
      </c>
      <c r="F14" s="564"/>
      <c r="G14" s="565"/>
      <c r="H14" s="432">
        <v>0</v>
      </c>
      <c r="I14" s="432">
        <v>0</v>
      </c>
      <c r="J14" s="432">
        <v>0</v>
      </c>
      <c r="K14" s="432">
        <v>5</v>
      </c>
      <c r="L14" s="432">
        <v>0</v>
      </c>
      <c r="M14" s="432">
        <v>0.3</v>
      </c>
      <c r="N14" s="435">
        <v>4</v>
      </c>
      <c r="O14" s="432">
        <v>0</v>
      </c>
      <c r="P14" s="432">
        <v>0</v>
      </c>
      <c r="Q14" s="432">
        <v>0</v>
      </c>
      <c r="R14" s="432">
        <v>0</v>
      </c>
      <c r="S14" s="432">
        <v>0</v>
      </c>
      <c r="T14" s="432">
        <v>0</v>
      </c>
      <c r="U14" s="432">
        <v>9.3000000000000007</v>
      </c>
      <c r="V14" s="7">
        <v>1</v>
      </c>
      <c r="W14" s="7">
        <v>8</v>
      </c>
    </row>
    <row r="15" spans="1:25" s="7" customFormat="1" ht="14.1" customHeight="1" x14ac:dyDescent="0.15">
      <c r="A15" s="7">
        <v>1</v>
      </c>
      <c r="B15" s="7">
        <v>9</v>
      </c>
      <c r="C15" s="1082" t="s">
        <v>916</v>
      </c>
      <c r="D15" s="293" t="s">
        <v>96</v>
      </c>
      <c r="E15" s="564" t="s">
        <v>691</v>
      </c>
      <c r="F15" s="564"/>
      <c r="G15" s="565"/>
      <c r="H15" s="432">
        <v>0</v>
      </c>
      <c r="I15" s="432">
        <v>1</v>
      </c>
      <c r="J15" s="432">
        <v>0</v>
      </c>
      <c r="K15" s="432">
        <v>5</v>
      </c>
      <c r="L15" s="432">
        <v>0</v>
      </c>
      <c r="M15" s="432">
        <v>1.1000000000000001</v>
      </c>
      <c r="N15" s="435">
        <v>0</v>
      </c>
      <c r="O15" s="432">
        <v>0</v>
      </c>
      <c r="P15" s="432">
        <v>0</v>
      </c>
      <c r="Q15" s="432">
        <v>0</v>
      </c>
      <c r="R15" s="432">
        <v>0</v>
      </c>
      <c r="S15" s="432">
        <v>1</v>
      </c>
      <c r="T15" s="432">
        <v>0</v>
      </c>
      <c r="U15" s="432">
        <v>8.1</v>
      </c>
      <c r="V15" s="7">
        <v>1</v>
      </c>
      <c r="W15" s="7">
        <v>9</v>
      </c>
    </row>
    <row r="16" spans="1:25" s="7" customFormat="1" ht="14.1" customHeight="1" x14ac:dyDescent="0.15">
      <c r="A16" s="7">
        <v>1</v>
      </c>
      <c r="B16" s="7">
        <v>10</v>
      </c>
      <c r="C16" s="1082"/>
      <c r="D16" s="293" t="s">
        <v>100</v>
      </c>
      <c r="E16" s="564" t="s">
        <v>696</v>
      </c>
      <c r="F16" s="564"/>
      <c r="G16" s="565"/>
      <c r="H16" s="432">
        <v>0</v>
      </c>
      <c r="I16" s="432">
        <v>4</v>
      </c>
      <c r="J16" s="432">
        <v>2</v>
      </c>
      <c r="K16" s="432">
        <v>9</v>
      </c>
      <c r="L16" s="432">
        <v>0</v>
      </c>
      <c r="M16" s="432">
        <v>5.0999999999999996</v>
      </c>
      <c r="N16" s="435">
        <v>0</v>
      </c>
      <c r="O16" s="432">
        <v>0</v>
      </c>
      <c r="P16" s="432">
        <v>0</v>
      </c>
      <c r="Q16" s="432">
        <v>0</v>
      </c>
      <c r="R16" s="432">
        <v>1</v>
      </c>
      <c r="S16" s="432">
        <v>2</v>
      </c>
      <c r="T16" s="432">
        <v>1</v>
      </c>
      <c r="U16" s="432">
        <v>24.1</v>
      </c>
      <c r="V16" s="7">
        <v>1</v>
      </c>
      <c r="W16" s="7">
        <v>10</v>
      </c>
    </row>
    <row r="17" spans="1:23" s="7" customFormat="1" ht="14.1" customHeight="1" x14ac:dyDescent="0.15">
      <c r="A17" s="7">
        <v>1</v>
      </c>
      <c r="B17" s="7">
        <v>11</v>
      </c>
      <c r="C17" s="1082"/>
      <c r="D17" s="293" t="s">
        <v>109</v>
      </c>
      <c r="E17" s="564" t="s">
        <v>436</v>
      </c>
      <c r="F17" s="564"/>
      <c r="G17" s="565"/>
      <c r="H17" s="432">
        <v>0</v>
      </c>
      <c r="I17" s="432">
        <v>3</v>
      </c>
      <c r="J17" s="432">
        <v>2</v>
      </c>
      <c r="K17" s="432">
        <v>5</v>
      </c>
      <c r="L17" s="432">
        <v>0.2</v>
      </c>
      <c r="M17" s="432">
        <v>2.2999999999999998</v>
      </c>
      <c r="N17" s="435">
        <v>0</v>
      </c>
      <c r="O17" s="432">
        <v>0</v>
      </c>
      <c r="P17" s="432">
        <v>0</v>
      </c>
      <c r="Q17" s="432">
        <v>0</v>
      </c>
      <c r="R17" s="432">
        <v>0</v>
      </c>
      <c r="S17" s="432">
        <v>3</v>
      </c>
      <c r="T17" s="432">
        <v>3</v>
      </c>
      <c r="U17" s="432">
        <v>18.5</v>
      </c>
      <c r="V17" s="7">
        <v>1</v>
      </c>
      <c r="W17" s="7">
        <v>11</v>
      </c>
    </row>
    <row r="18" spans="1:23" s="7" customFormat="1" ht="14.1" customHeight="1" x14ac:dyDescent="0.15">
      <c r="A18" s="7">
        <v>1</v>
      </c>
      <c r="B18" s="7">
        <v>12</v>
      </c>
      <c r="C18" s="1082"/>
      <c r="D18" s="293" t="s">
        <v>303</v>
      </c>
      <c r="E18" s="564" t="s">
        <v>369</v>
      </c>
      <c r="F18" s="564"/>
      <c r="G18" s="565"/>
      <c r="H18" s="432">
        <v>0</v>
      </c>
      <c r="I18" s="432">
        <v>0</v>
      </c>
      <c r="J18" s="432">
        <v>0</v>
      </c>
      <c r="K18" s="432">
        <v>2</v>
      </c>
      <c r="L18" s="432">
        <v>0</v>
      </c>
      <c r="M18" s="432">
        <v>0</v>
      </c>
      <c r="N18" s="435">
        <v>0</v>
      </c>
      <c r="O18" s="432">
        <v>0</v>
      </c>
      <c r="P18" s="432">
        <v>0</v>
      </c>
      <c r="Q18" s="432">
        <v>0</v>
      </c>
      <c r="R18" s="432">
        <v>0</v>
      </c>
      <c r="S18" s="432">
        <v>2</v>
      </c>
      <c r="T18" s="432">
        <v>0</v>
      </c>
      <c r="U18" s="432">
        <v>4</v>
      </c>
      <c r="V18" s="7">
        <v>1</v>
      </c>
      <c r="W18" s="7">
        <v>12</v>
      </c>
    </row>
    <row r="19" spans="1:23" s="7" customFormat="1" ht="14.1" customHeight="1" x14ac:dyDescent="0.15">
      <c r="A19" s="7">
        <v>1</v>
      </c>
      <c r="B19" s="7">
        <v>13</v>
      </c>
      <c r="C19" s="1082"/>
      <c r="D19" s="293" t="s">
        <v>527</v>
      </c>
      <c r="E19" s="564" t="s">
        <v>699</v>
      </c>
      <c r="F19" s="564"/>
      <c r="G19" s="565"/>
      <c r="H19" s="432">
        <v>0</v>
      </c>
      <c r="I19" s="432">
        <v>1</v>
      </c>
      <c r="J19" s="432">
        <v>0</v>
      </c>
      <c r="K19" s="432">
        <v>4</v>
      </c>
      <c r="L19" s="432">
        <v>0</v>
      </c>
      <c r="M19" s="432">
        <v>0.6</v>
      </c>
      <c r="N19" s="435">
        <v>0</v>
      </c>
      <c r="O19" s="432">
        <v>0</v>
      </c>
      <c r="P19" s="432">
        <v>0</v>
      </c>
      <c r="Q19" s="432">
        <v>0</v>
      </c>
      <c r="R19" s="432">
        <v>0</v>
      </c>
      <c r="S19" s="432">
        <v>1</v>
      </c>
      <c r="T19" s="432">
        <v>0</v>
      </c>
      <c r="U19" s="432">
        <v>6.6</v>
      </c>
      <c r="V19" s="7">
        <v>1</v>
      </c>
      <c r="W19" s="7">
        <v>13</v>
      </c>
    </row>
    <row r="20" spans="1:23" s="7" customFormat="1" ht="14.1" customHeight="1" x14ac:dyDescent="0.15">
      <c r="A20" s="7">
        <v>1</v>
      </c>
      <c r="B20" s="7">
        <v>14</v>
      </c>
      <c r="C20" s="1082"/>
      <c r="D20" s="293" t="s">
        <v>530</v>
      </c>
      <c r="E20" s="564" t="s">
        <v>142</v>
      </c>
      <c r="F20" s="564"/>
      <c r="G20" s="565"/>
      <c r="H20" s="432">
        <v>0</v>
      </c>
      <c r="I20" s="432">
        <v>2</v>
      </c>
      <c r="J20" s="432">
        <v>0</v>
      </c>
      <c r="K20" s="432">
        <v>6</v>
      </c>
      <c r="L20" s="432">
        <v>0</v>
      </c>
      <c r="M20" s="432">
        <v>0</v>
      </c>
      <c r="N20" s="435">
        <v>0</v>
      </c>
      <c r="O20" s="432">
        <v>0</v>
      </c>
      <c r="P20" s="432">
        <v>0</v>
      </c>
      <c r="Q20" s="432">
        <v>0</v>
      </c>
      <c r="R20" s="432">
        <v>0</v>
      </c>
      <c r="S20" s="432">
        <v>2</v>
      </c>
      <c r="T20" s="432">
        <v>0</v>
      </c>
      <c r="U20" s="432">
        <v>10</v>
      </c>
      <c r="V20" s="7">
        <v>1</v>
      </c>
      <c r="W20" s="7">
        <v>14</v>
      </c>
    </row>
    <row r="21" spans="1:23" s="7" customFormat="1" ht="14.1" customHeight="1" x14ac:dyDescent="0.15">
      <c r="A21" s="7">
        <v>1</v>
      </c>
      <c r="B21" s="7">
        <v>15</v>
      </c>
      <c r="C21" s="1082"/>
      <c r="D21" s="293" t="s">
        <v>105</v>
      </c>
      <c r="E21" s="564" t="s">
        <v>75</v>
      </c>
      <c r="F21" s="564"/>
      <c r="G21" s="565"/>
      <c r="H21" s="432">
        <v>0</v>
      </c>
      <c r="I21" s="432">
        <v>0</v>
      </c>
      <c r="J21" s="432">
        <v>0</v>
      </c>
      <c r="K21" s="432">
        <v>1</v>
      </c>
      <c r="L21" s="432">
        <v>0.1</v>
      </c>
      <c r="M21" s="432">
        <v>0.3</v>
      </c>
      <c r="N21" s="435">
        <v>0</v>
      </c>
      <c r="O21" s="432">
        <v>0</v>
      </c>
      <c r="P21" s="432">
        <v>0</v>
      </c>
      <c r="Q21" s="432">
        <v>0</v>
      </c>
      <c r="R21" s="432">
        <v>0</v>
      </c>
      <c r="S21" s="432">
        <v>0</v>
      </c>
      <c r="T21" s="432">
        <v>0</v>
      </c>
      <c r="U21" s="432">
        <v>1.4000000000000001</v>
      </c>
      <c r="V21" s="7">
        <v>1</v>
      </c>
      <c r="W21" s="7">
        <v>15</v>
      </c>
    </row>
    <row r="22" spans="1:23" s="7" customFormat="1" ht="14.1" customHeight="1" x14ac:dyDescent="0.15">
      <c r="A22" s="7">
        <v>1</v>
      </c>
      <c r="B22" s="7">
        <v>16</v>
      </c>
      <c r="C22" s="1082"/>
      <c r="D22" s="293" t="s">
        <v>486</v>
      </c>
      <c r="E22" s="564" t="s">
        <v>99</v>
      </c>
      <c r="F22" s="564"/>
      <c r="G22" s="565"/>
      <c r="H22" s="432">
        <v>0</v>
      </c>
      <c r="I22" s="432">
        <v>0</v>
      </c>
      <c r="J22" s="432">
        <v>0</v>
      </c>
      <c r="K22" s="432">
        <v>2</v>
      </c>
      <c r="L22" s="432">
        <v>0.1</v>
      </c>
      <c r="M22" s="432">
        <v>1</v>
      </c>
      <c r="N22" s="435">
        <v>0</v>
      </c>
      <c r="O22" s="432">
        <v>0</v>
      </c>
      <c r="P22" s="432">
        <v>0</v>
      </c>
      <c r="Q22" s="432">
        <v>0</v>
      </c>
      <c r="R22" s="432">
        <v>0</v>
      </c>
      <c r="S22" s="432">
        <v>0</v>
      </c>
      <c r="T22" s="432">
        <v>0</v>
      </c>
      <c r="U22" s="432">
        <v>3.1</v>
      </c>
      <c r="V22" s="7">
        <v>1</v>
      </c>
      <c r="W22" s="7">
        <v>16</v>
      </c>
    </row>
    <row r="23" spans="1:23" s="7" customFormat="1" ht="14.1" customHeight="1" x14ac:dyDescent="0.15">
      <c r="A23" s="7">
        <v>1</v>
      </c>
      <c r="B23" s="7">
        <v>17</v>
      </c>
      <c r="C23" s="1082"/>
      <c r="D23" s="293" t="s">
        <v>488</v>
      </c>
      <c r="E23" s="564" t="s">
        <v>700</v>
      </c>
      <c r="F23" s="564"/>
      <c r="G23" s="565"/>
      <c r="H23" s="432">
        <v>0</v>
      </c>
      <c r="I23" s="432">
        <v>1</v>
      </c>
      <c r="J23" s="432">
        <v>0</v>
      </c>
      <c r="K23" s="432">
        <v>1</v>
      </c>
      <c r="L23" s="432">
        <v>0</v>
      </c>
      <c r="M23" s="432">
        <v>0.1</v>
      </c>
      <c r="N23" s="435">
        <v>0</v>
      </c>
      <c r="O23" s="432">
        <v>0</v>
      </c>
      <c r="P23" s="432">
        <v>0</v>
      </c>
      <c r="Q23" s="432">
        <v>0</v>
      </c>
      <c r="R23" s="432">
        <v>0</v>
      </c>
      <c r="S23" s="432">
        <v>0</v>
      </c>
      <c r="T23" s="432">
        <v>0</v>
      </c>
      <c r="U23" s="432">
        <v>2.1</v>
      </c>
      <c r="V23" s="7">
        <v>1</v>
      </c>
      <c r="W23" s="7">
        <v>17</v>
      </c>
    </row>
    <row r="24" spans="1:23" s="7" customFormat="1" ht="14.1" customHeight="1" x14ac:dyDescent="0.15">
      <c r="A24" s="7">
        <v>1</v>
      </c>
      <c r="B24" s="7">
        <v>18</v>
      </c>
      <c r="C24" s="1082"/>
      <c r="D24" s="293" t="s">
        <v>489</v>
      </c>
      <c r="E24" s="564" t="s">
        <v>760</v>
      </c>
      <c r="F24" s="564"/>
      <c r="G24" s="565"/>
      <c r="H24" s="432">
        <v>0</v>
      </c>
      <c r="I24" s="432">
        <v>0</v>
      </c>
      <c r="J24" s="432">
        <v>0</v>
      </c>
      <c r="K24" s="432">
        <v>1</v>
      </c>
      <c r="L24" s="432">
        <v>0</v>
      </c>
      <c r="M24" s="432">
        <v>0</v>
      </c>
      <c r="N24" s="435">
        <v>0</v>
      </c>
      <c r="O24" s="432">
        <v>0</v>
      </c>
      <c r="P24" s="432">
        <v>0</v>
      </c>
      <c r="Q24" s="432">
        <v>0</v>
      </c>
      <c r="R24" s="432">
        <v>0</v>
      </c>
      <c r="S24" s="432">
        <v>1</v>
      </c>
      <c r="T24" s="432">
        <v>0</v>
      </c>
      <c r="U24" s="432">
        <v>2</v>
      </c>
      <c r="V24" s="7">
        <v>1</v>
      </c>
      <c r="W24" s="7">
        <v>18</v>
      </c>
    </row>
    <row r="25" spans="1:23" s="7" customFormat="1" ht="14.1" customHeight="1" x14ac:dyDescent="0.15">
      <c r="A25" s="7">
        <v>1</v>
      </c>
      <c r="B25" s="7">
        <v>19</v>
      </c>
      <c r="C25" s="1082"/>
      <c r="D25" s="293" t="s">
        <v>191</v>
      </c>
      <c r="E25" s="564" t="s">
        <v>168</v>
      </c>
      <c r="F25" s="564"/>
      <c r="G25" s="565"/>
      <c r="H25" s="432">
        <v>0</v>
      </c>
      <c r="I25" s="432">
        <v>0</v>
      </c>
      <c r="J25" s="432">
        <v>0</v>
      </c>
      <c r="K25" s="432">
        <v>3</v>
      </c>
      <c r="L25" s="432">
        <v>0</v>
      </c>
      <c r="M25" s="432">
        <v>0</v>
      </c>
      <c r="N25" s="435">
        <v>0</v>
      </c>
      <c r="O25" s="432">
        <v>0</v>
      </c>
      <c r="P25" s="432">
        <v>0</v>
      </c>
      <c r="Q25" s="432">
        <v>0</v>
      </c>
      <c r="R25" s="432">
        <v>0</v>
      </c>
      <c r="S25" s="432">
        <v>0</v>
      </c>
      <c r="T25" s="432">
        <v>0</v>
      </c>
      <c r="U25" s="432">
        <v>3</v>
      </c>
      <c r="V25" s="7">
        <v>1</v>
      </c>
      <c r="W25" s="7">
        <v>19</v>
      </c>
    </row>
    <row r="26" spans="1:23" s="7" customFormat="1" ht="14.1" customHeight="1" x14ac:dyDescent="0.15">
      <c r="A26" s="7">
        <v>1</v>
      </c>
      <c r="B26" s="7">
        <v>20</v>
      </c>
      <c r="C26" s="494"/>
      <c r="D26" s="293" t="s">
        <v>496</v>
      </c>
      <c r="E26" s="564" t="s">
        <v>338</v>
      </c>
      <c r="F26" s="564"/>
      <c r="G26" s="565"/>
      <c r="H26" s="432">
        <v>0</v>
      </c>
      <c r="I26" s="432">
        <v>4</v>
      </c>
      <c r="J26" s="432">
        <v>0</v>
      </c>
      <c r="K26" s="432">
        <v>1</v>
      </c>
      <c r="L26" s="432">
        <v>0</v>
      </c>
      <c r="M26" s="432">
        <v>0.3</v>
      </c>
      <c r="N26" s="435">
        <v>0</v>
      </c>
      <c r="O26" s="432">
        <v>0</v>
      </c>
      <c r="P26" s="432">
        <v>0</v>
      </c>
      <c r="Q26" s="432">
        <v>0</v>
      </c>
      <c r="R26" s="432">
        <v>0</v>
      </c>
      <c r="S26" s="432">
        <v>0</v>
      </c>
      <c r="T26" s="432">
        <v>1</v>
      </c>
      <c r="U26" s="432">
        <v>6.3</v>
      </c>
      <c r="V26" s="7">
        <v>1</v>
      </c>
      <c r="W26" s="7">
        <v>20</v>
      </c>
    </row>
    <row r="27" spans="1:23" s="7" customFormat="1" ht="14.1" customHeight="1" x14ac:dyDescent="0.15">
      <c r="A27" s="7">
        <v>1</v>
      </c>
      <c r="B27" s="7">
        <v>21</v>
      </c>
      <c r="C27" s="494"/>
      <c r="D27" s="294" t="s">
        <v>44</v>
      </c>
      <c r="E27" s="561" t="s">
        <v>103</v>
      </c>
      <c r="F27" s="561"/>
      <c r="G27" s="562"/>
      <c r="H27" s="432">
        <v>0</v>
      </c>
      <c r="I27" s="432">
        <v>33</v>
      </c>
      <c r="J27" s="432">
        <v>13.3</v>
      </c>
      <c r="K27" s="432">
        <v>62</v>
      </c>
      <c r="L27" s="432">
        <v>7.1</v>
      </c>
      <c r="M27" s="432">
        <v>16.399999999999999</v>
      </c>
      <c r="N27" s="435">
        <v>4</v>
      </c>
      <c r="O27" s="432">
        <v>0</v>
      </c>
      <c r="P27" s="432">
        <v>0</v>
      </c>
      <c r="Q27" s="432">
        <v>0</v>
      </c>
      <c r="R27" s="432">
        <v>3</v>
      </c>
      <c r="S27" s="432">
        <v>17</v>
      </c>
      <c r="T27" s="432">
        <v>9</v>
      </c>
      <c r="U27" s="432">
        <v>164.79999999999998</v>
      </c>
      <c r="V27" s="7">
        <v>1</v>
      </c>
      <c r="W27" s="7">
        <v>21</v>
      </c>
    </row>
    <row r="28" spans="1:23" s="7" customFormat="1" ht="14.1" customHeight="1" x14ac:dyDescent="0.15">
      <c r="A28" s="7">
        <v>1</v>
      </c>
      <c r="B28" s="7">
        <v>22</v>
      </c>
      <c r="C28" s="496" t="s">
        <v>218</v>
      </c>
      <c r="D28" s="138" t="s">
        <v>83</v>
      </c>
      <c r="E28" s="564" t="s">
        <v>701</v>
      </c>
      <c r="F28" s="564"/>
      <c r="G28" s="565"/>
      <c r="H28" s="99">
        <v>0</v>
      </c>
      <c r="I28" s="99" t="s">
        <v>1151</v>
      </c>
      <c r="J28" s="99" t="s">
        <v>1151</v>
      </c>
      <c r="K28" s="99" t="s">
        <v>1151</v>
      </c>
      <c r="L28" s="99" t="s">
        <v>1151</v>
      </c>
      <c r="M28" s="99">
        <v>0</v>
      </c>
      <c r="N28" s="519">
        <v>0</v>
      </c>
      <c r="O28" s="99" t="s">
        <v>1151</v>
      </c>
      <c r="P28" s="99">
        <v>0</v>
      </c>
      <c r="Q28" s="99">
        <v>0</v>
      </c>
      <c r="R28" s="99" t="s">
        <v>1151</v>
      </c>
      <c r="S28" s="99" t="s">
        <v>1151</v>
      </c>
      <c r="T28" s="99" t="s">
        <v>1151</v>
      </c>
      <c r="U28" s="100">
        <v>8</v>
      </c>
      <c r="V28" s="7">
        <v>1</v>
      </c>
      <c r="W28" s="7">
        <v>22</v>
      </c>
    </row>
    <row r="29" spans="1:23" s="7" customFormat="1" ht="14.1" customHeight="1" x14ac:dyDescent="0.15">
      <c r="C29" s="497" t="s">
        <v>415</v>
      </c>
      <c r="D29" s="295" t="s">
        <v>88</v>
      </c>
      <c r="E29" s="564" t="s">
        <v>0</v>
      </c>
      <c r="F29" s="564"/>
      <c r="G29" s="565"/>
      <c r="H29" s="99">
        <v>0</v>
      </c>
      <c r="I29" s="99" t="s">
        <v>1151</v>
      </c>
      <c r="J29" s="99">
        <v>0</v>
      </c>
      <c r="K29" s="99" t="s">
        <v>1151</v>
      </c>
      <c r="L29" s="99">
        <v>0</v>
      </c>
      <c r="M29" s="99" t="s">
        <v>1151</v>
      </c>
      <c r="N29" s="519">
        <v>0</v>
      </c>
      <c r="O29" s="99" t="s">
        <v>1151</v>
      </c>
      <c r="P29" s="99">
        <v>0</v>
      </c>
      <c r="Q29" s="99">
        <v>0</v>
      </c>
      <c r="R29" s="99">
        <v>0</v>
      </c>
      <c r="S29" s="99" t="s">
        <v>1151</v>
      </c>
      <c r="T29" s="99">
        <v>0</v>
      </c>
      <c r="U29" s="100">
        <v>5</v>
      </c>
      <c r="V29" s="7">
        <v>0</v>
      </c>
      <c r="W29" s="7">
        <v>0</v>
      </c>
    </row>
    <row r="30" spans="1:23" s="7" customFormat="1" ht="14.1" customHeight="1" x14ac:dyDescent="0.15">
      <c r="C30" s="497" t="s">
        <v>616</v>
      </c>
      <c r="D30" s="295" t="s">
        <v>96</v>
      </c>
      <c r="E30" s="564" t="s">
        <v>632</v>
      </c>
      <c r="F30" s="564"/>
      <c r="G30" s="565"/>
      <c r="H30" s="99">
        <v>0</v>
      </c>
      <c r="I30" s="99">
        <v>0</v>
      </c>
      <c r="J30" s="99">
        <v>0</v>
      </c>
      <c r="K30" s="99">
        <v>0</v>
      </c>
      <c r="L30" s="99">
        <v>0</v>
      </c>
      <c r="M30" s="99">
        <v>0</v>
      </c>
      <c r="N30" s="519">
        <v>0</v>
      </c>
      <c r="O30" s="99">
        <v>0</v>
      </c>
      <c r="P30" s="99">
        <v>0</v>
      </c>
      <c r="Q30" s="99">
        <v>0</v>
      </c>
      <c r="R30" s="99">
        <v>0</v>
      </c>
      <c r="S30" s="99">
        <v>0</v>
      </c>
      <c r="T30" s="99" t="s">
        <v>1151</v>
      </c>
      <c r="U30" s="100">
        <v>1</v>
      </c>
      <c r="V30" s="7">
        <v>0</v>
      </c>
      <c r="W30" s="7">
        <v>0</v>
      </c>
    </row>
    <row r="31" spans="1:23" s="7" customFormat="1" ht="14.1" customHeight="1" x14ac:dyDescent="0.15">
      <c r="C31" s="497" t="s">
        <v>602</v>
      </c>
      <c r="D31" s="295" t="s">
        <v>100</v>
      </c>
      <c r="E31" s="564" t="s">
        <v>761</v>
      </c>
      <c r="F31" s="564"/>
      <c r="G31" s="565"/>
      <c r="H31" s="99">
        <v>0</v>
      </c>
      <c r="I31" s="99">
        <v>0</v>
      </c>
      <c r="J31" s="99">
        <v>0</v>
      </c>
      <c r="K31" s="99" t="s">
        <v>1151</v>
      </c>
      <c r="L31" s="99">
        <v>0</v>
      </c>
      <c r="M31" s="99">
        <v>0</v>
      </c>
      <c r="N31" s="519">
        <v>0</v>
      </c>
      <c r="O31" s="99">
        <v>0</v>
      </c>
      <c r="P31" s="99">
        <v>0</v>
      </c>
      <c r="Q31" s="99">
        <v>0</v>
      </c>
      <c r="R31" s="99">
        <v>0</v>
      </c>
      <c r="S31" s="99" t="s">
        <v>1151</v>
      </c>
      <c r="T31" s="99">
        <v>0</v>
      </c>
      <c r="U31" s="100">
        <v>2</v>
      </c>
      <c r="V31" s="7">
        <v>0</v>
      </c>
      <c r="W31" s="7">
        <v>0</v>
      </c>
    </row>
    <row r="32" spans="1:23" s="7" customFormat="1" ht="14.1" customHeight="1" x14ac:dyDescent="0.15">
      <c r="C32" s="497" t="s">
        <v>327</v>
      </c>
      <c r="D32" s="295" t="s">
        <v>109</v>
      </c>
      <c r="E32" s="564" t="s">
        <v>660</v>
      </c>
      <c r="F32" s="564"/>
      <c r="G32" s="565"/>
      <c r="H32" s="99">
        <v>0</v>
      </c>
      <c r="I32" s="99" t="s">
        <v>1151</v>
      </c>
      <c r="J32" s="99">
        <v>0</v>
      </c>
      <c r="K32" s="99" t="s">
        <v>1151</v>
      </c>
      <c r="L32" s="99" t="s">
        <v>1151</v>
      </c>
      <c r="M32" s="99">
        <v>0</v>
      </c>
      <c r="N32" s="519">
        <v>0</v>
      </c>
      <c r="O32" s="99" t="s">
        <v>1151</v>
      </c>
      <c r="P32" s="99">
        <v>0</v>
      </c>
      <c r="Q32" s="99">
        <v>0</v>
      </c>
      <c r="R32" s="99" t="s">
        <v>1151</v>
      </c>
      <c r="S32" s="99" t="s">
        <v>1151</v>
      </c>
      <c r="T32" s="99" t="s">
        <v>1151</v>
      </c>
      <c r="U32" s="100">
        <v>7</v>
      </c>
      <c r="V32" s="7">
        <v>0</v>
      </c>
      <c r="W32" s="7">
        <v>0</v>
      </c>
    </row>
    <row r="33" spans="1:23" s="7" customFormat="1" ht="14.1" customHeight="1" x14ac:dyDescent="0.15">
      <c r="C33" s="495"/>
      <c r="D33" s="295" t="s">
        <v>303</v>
      </c>
      <c r="E33" s="561" t="s">
        <v>862</v>
      </c>
      <c r="F33" s="561"/>
      <c r="G33" s="562"/>
      <c r="H33" s="99">
        <v>0</v>
      </c>
      <c r="I33" s="99">
        <v>0</v>
      </c>
      <c r="J33" s="99">
        <v>0</v>
      </c>
      <c r="K33" s="99" t="s">
        <v>1151</v>
      </c>
      <c r="L33" s="99">
        <v>0</v>
      </c>
      <c r="M33" s="99">
        <v>0</v>
      </c>
      <c r="N33" s="519">
        <v>0</v>
      </c>
      <c r="O33" s="99">
        <v>0</v>
      </c>
      <c r="P33" s="99">
        <v>0</v>
      </c>
      <c r="Q33" s="99">
        <v>0</v>
      </c>
      <c r="R33" s="99">
        <v>0</v>
      </c>
      <c r="S33" s="99">
        <v>0</v>
      </c>
      <c r="T33" s="99">
        <v>0</v>
      </c>
      <c r="U33" s="100">
        <v>1</v>
      </c>
      <c r="V33" s="7">
        <v>0</v>
      </c>
      <c r="W33" s="7">
        <v>0</v>
      </c>
    </row>
    <row r="34" spans="1:23" s="7" customFormat="1" ht="14.1" customHeight="1" x14ac:dyDescent="0.15">
      <c r="A34" s="7">
        <v>1</v>
      </c>
      <c r="B34" s="7">
        <v>23</v>
      </c>
      <c r="C34" s="496" t="s">
        <v>231</v>
      </c>
      <c r="D34" s="51" t="s">
        <v>83</v>
      </c>
      <c r="E34" s="564" t="s">
        <v>255</v>
      </c>
      <c r="F34" s="564"/>
      <c r="G34" s="565"/>
      <c r="H34" s="99">
        <v>0</v>
      </c>
      <c r="I34" s="99" t="s">
        <v>1151</v>
      </c>
      <c r="J34" s="99" t="s">
        <v>1151</v>
      </c>
      <c r="K34" s="99" t="s">
        <v>1151</v>
      </c>
      <c r="L34" s="99">
        <v>0</v>
      </c>
      <c r="M34" s="99" t="s">
        <v>1151</v>
      </c>
      <c r="N34" s="519">
        <v>0</v>
      </c>
      <c r="O34" s="99" t="s">
        <v>1151</v>
      </c>
      <c r="P34" s="99">
        <v>0</v>
      </c>
      <c r="Q34" s="99">
        <v>0</v>
      </c>
      <c r="R34" s="99">
        <v>0</v>
      </c>
      <c r="S34" s="99" t="s">
        <v>1151</v>
      </c>
      <c r="T34" s="99" t="s">
        <v>1151</v>
      </c>
      <c r="U34" s="100">
        <v>7</v>
      </c>
      <c r="V34" s="7">
        <v>1</v>
      </c>
      <c r="W34" s="7">
        <v>23</v>
      </c>
    </row>
    <row r="35" spans="1:23" s="7" customFormat="1" ht="14.1" customHeight="1" x14ac:dyDescent="0.15">
      <c r="C35" s="497" t="s">
        <v>697</v>
      </c>
      <c r="D35" s="293" t="s">
        <v>88</v>
      </c>
      <c r="E35" s="564" t="s">
        <v>723</v>
      </c>
      <c r="F35" s="564"/>
      <c r="G35" s="565"/>
      <c r="H35" s="99">
        <v>0</v>
      </c>
      <c r="I35" s="99" t="s">
        <v>1151</v>
      </c>
      <c r="J35" s="99">
        <v>0</v>
      </c>
      <c r="K35" s="99" t="s">
        <v>1151</v>
      </c>
      <c r="L35" s="99">
        <v>0</v>
      </c>
      <c r="M35" s="99" t="s">
        <v>1151</v>
      </c>
      <c r="N35" s="519">
        <v>0</v>
      </c>
      <c r="O35" s="99" t="s">
        <v>1151</v>
      </c>
      <c r="P35" s="99">
        <v>0</v>
      </c>
      <c r="Q35" s="99">
        <v>0</v>
      </c>
      <c r="R35" s="99" t="s">
        <v>1151</v>
      </c>
      <c r="S35" s="99" t="s">
        <v>1151</v>
      </c>
      <c r="T35" s="99" t="s">
        <v>1151</v>
      </c>
      <c r="U35" s="100">
        <v>7</v>
      </c>
      <c r="V35" s="7">
        <v>0</v>
      </c>
      <c r="W35" s="7">
        <v>0</v>
      </c>
    </row>
    <row r="36" spans="1:23" s="7" customFormat="1" ht="14.1" customHeight="1" x14ac:dyDescent="0.15">
      <c r="C36" s="497" t="s">
        <v>703</v>
      </c>
      <c r="D36" s="293" t="s">
        <v>96</v>
      </c>
      <c r="E36" s="564" t="s">
        <v>495</v>
      </c>
      <c r="F36" s="564"/>
      <c r="G36" s="565"/>
      <c r="H36" s="99">
        <v>0</v>
      </c>
      <c r="I36" s="99">
        <v>0</v>
      </c>
      <c r="J36" s="99">
        <v>0</v>
      </c>
      <c r="K36" s="99" t="s">
        <v>1151</v>
      </c>
      <c r="L36" s="99">
        <v>0</v>
      </c>
      <c r="M36" s="99">
        <v>0</v>
      </c>
      <c r="N36" s="519">
        <v>0</v>
      </c>
      <c r="O36" s="99" t="s">
        <v>1151</v>
      </c>
      <c r="P36" s="99">
        <v>0</v>
      </c>
      <c r="Q36" s="99">
        <v>0</v>
      </c>
      <c r="R36" s="99">
        <v>0</v>
      </c>
      <c r="S36" s="99">
        <v>0</v>
      </c>
      <c r="T36" s="99">
        <v>0</v>
      </c>
      <c r="U36" s="100">
        <v>2</v>
      </c>
      <c r="V36" s="7">
        <v>0</v>
      </c>
      <c r="W36" s="7">
        <v>0</v>
      </c>
    </row>
    <row r="37" spans="1:23" s="7" customFormat="1" ht="14.1" customHeight="1" x14ac:dyDescent="0.15">
      <c r="C37" s="497" t="s">
        <v>562</v>
      </c>
      <c r="D37" s="294" t="s">
        <v>100</v>
      </c>
      <c r="E37" s="1087" t="s">
        <v>909</v>
      </c>
      <c r="F37" s="1087"/>
      <c r="G37" s="1088"/>
      <c r="H37" s="99">
        <v>0</v>
      </c>
      <c r="I37" s="99" t="s">
        <v>1151</v>
      </c>
      <c r="J37" s="99">
        <v>0</v>
      </c>
      <c r="K37" s="99" t="s">
        <v>1151</v>
      </c>
      <c r="L37" s="99">
        <v>0</v>
      </c>
      <c r="M37" s="99">
        <v>0</v>
      </c>
      <c r="N37" s="519">
        <v>0</v>
      </c>
      <c r="O37" s="99" t="s">
        <v>1151</v>
      </c>
      <c r="P37" s="99">
        <v>0</v>
      </c>
      <c r="Q37" s="99">
        <v>0</v>
      </c>
      <c r="R37" s="99">
        <v>0</v>
      </c>
      <c r="S37" s="99">
        <v>0</v>
      </c>
      <c r="T37" s="99">
        <v>0</v>
      </c>
      <c r="U37" s="100">
        <v>3</v>
      </c>
      <c r="V37" s="7">
        <v>0</v>
      </c>
      <c r="W37" s="7">
        <v>0</v>
      </c>
    </row>
    <row r="38" spans="1:23" s="7" customFormat="1" ht="14.1" customHeight="1" x14ac:dyDescent="0.15">
      <c r="C38" s="497" t="s">
        <v>605</v>
      </c>
      <c r="D38" s="512" t="s">
        <v>109</v>
      </c>
      <c r="E38" s="561" t="s">
        <v>1032</v>
      </c>
      <c r="F38" s="561"/>
      <c r="G38" s="562"/>
      <c r="H38" s="99">
        <v>0</v>
      </c>
      <c r="I38" s="99">
        <v>0</v>
      </c>
      <c r="J38" s="99">
        <v>0</v>
      </c>
      <c r="K38" s="99">
        <v>0</v>
      </c>
      <c r="L38" s="99">
        <v>0</v>
      </c>
      <c r="M38" s="99" t="s">
        <v>1151</v>
      </c>
      <c r="N38" s="519">
        <v>0</v>
      </c>
      <c r="O38" s="99" t="s">
        <v>1151</v>
      </c>
      <c r="P38" s="99">
        <v>0</v>
      </c>
      <c r="Q38" s="99">
        <v>0</v>
      </c>
      <c r="R38" s="99">
        <v>0</v>
      </c>
      <c r="S38" s="99">
        <v>0</v>
      </c>
      <c r="T38" s="99">
        <v>0</v>
      </c>
      <c r="U38" s="100">
        <v>2</v>
      </c>
      <c r="V38" s="7">
        <v>0</v>
      </c>
      <c r="W38" s="7">
        <v>0</v>
      </c>
    </row>
    <row r="39" spans="1:23" s="7" customFormat="1" ht="14.1" customHeight="1" x14ac:dyDescent="0.15">
      <c r="C39" s="497" t="s">
        <v>683</v>
      </c>
      <c r="D39" s="512" t="s">
        <v>303</v>
      </c>
      <c r="E39" s="561" t="s">
        <v>259</v>
      </c>
      <c r="F39" s="561"/>
      <c r="G39" s="562"/>
      <c r="H39" s="99">
        <v>0</v>
      </c>
      <c r="I39" s="99">
        <v>0</v>
      </c>
      <c r="J39" s="99">
        <v>0</v>
      </c>
      <c r="K39" s="99" t="s">
        <v>1151</v>
      </c>
      <c r="L39" s="99">
        <v>0</v>
      </c>
      <c r="M39" s="99">
        <v>0</v>
      </c>
      <c r="N39" s="519">
        <v>0</v>
      </c>
      <c r="O39" s="99" t="s">
        <v>1151</v>
      </c>
      <c r="P39" s="99">
        <v>0</v>
      </c>
      <c r="Q39" s="99">
        <v>0</v>
      </c>
      <c r="R39" s="99">
        <v>0</v>
      </c>
      <c r="S39" s="99" t="s">
        <v>1151</v>
      </c>
      <c r="T39" s="99">
        <v>0</v>
      </c>
      <c r="U39" s="100">
        <v>3</v>
      </c>
      <c r="V39" s="7">
        <v>0</v>
      </c>
      <c r="W39" s="7">
        <v>0</v>
      </c>
    </row>
    <row r="40" spans="1:23" s="7" customFormat="1" ht="14.1" customHeight="1" x14ac:dyDescent="0.15">
      <c r="C40" s="497" t="s">
        <v>531</v>
      </c>
      <c r="D40" s="512" t="s">
        <v>527</v>
      </c>
      <c r="E40" s="561" t="s">
        <v>349</v>
      </c>
      <c r="F40" s="561"/>
      <c r="G40" s="562"/>
      <c r="H40" s="99">
        <v>0</v>
      </c>
      <c r="I40" s="99">
        <v>0</v>
      </c>
      <c r="J40" s="99">
        <v>0</v>
      </c>
      <c r="K40" s="99">
        <v>0</v>
      </c>
      <c r="L40" s="99">
        <v>0</v>
      </c>
      <c r="M40" s="99">
        <v>0</v>
      </c>
      <c r="N40" s="519">
        <v>0</v>
      </c>
      <c r="O40" s="99">
        <v>0</v>
      </c>
      <c r="P40" s="99">
        <v>0</v>
      </c>
      <c r="Q40" s="99">
        <v>0</v>
      </c>
      <c r="R40" s="99">
        <v>0</v>
      </c>
      <c r="S40" s="99">
        <v>0</v>
      </c>
      <c r="T40" s="99">
        <v>0</v>
      </c>
      <c r="U40" s="100">
        <v>0</v>
      </c>
      <c r="V40" s="7">
        <v>0</v>
      </c>
      <c r="W40" s="7">
        <v>0</v>
      </c>
    </row>
    <row r="41" spans="1:23" s="7" customFormat="1" ht="14.1" customHeight="1" x14ac:dyDescent="0.15">
      <c r="C41" s="497" t="s">
        <v>1023</v>
      </c>
      <c r="D41" s="512" t="s">
        <v>530</v>
      </c>
      <c r="E41" s="561" t="s">
        <v>355</v>
      </c>
      <c r="F41" s="561"/>
      <c r="G41" s="562"/>
      <c r="H41" s="99">
        <v>0</v>
      </c>
      <c r="I41" s="99">
        <v>0</v>
      </c>
      <c r="J41" s="99">
        <v>0</v>
      </c>
      <c r="K41" s="99">
        <v>0</v>
      </c>
      <c r="L41" s="99">
        <v>0</v>
      </c>
      <c r="M41" s="99">
        <v>0</v>
      </c>
      <c r="N41" s="519">
        <v>0</v>
      </c>
      <c r="O41" s="99">
        <v>0</v>
      </c>
      <c r="P41" s="99">
        <v>0</v>
      </c>
      <c r="Q41" s="99">
        <v>0</v>
      </c>
      <c r="R41" s="99">
        <v>0</v>
      </c>
      <c r="S41" s="99">
        <v>0</v>
      </c>
      <c r="T41" s="99">
        <v>0</v>
      </c>
      <c r="U41" s="100">
        <v>0</v>
      </c>
      <c r="V41" s="7">
        <v>0</v>
      </c>
      <c r="W41" s="7">
        <v>0</v>
      </c>
    </row>
    <row r="42" spans="1:23" s="7" customFormat="1" ht="14.1" customHeight="1" x14ac:dyDescent="0.15">
      <c r="C42" s="497" t="s">
        <v>1024</v>
      </c>
      <c r="D42" s="512" t="s">
        <v>105</v>
      </c>
      <c r="E42" s="551" t="s">
        <v>86</v>
      </c>
      <c r="F42" s="551"/>
      <c r="G42" s="552"/>
      <c r="H42" s="99">
        <v>0</v>
      </c>
      <c r="I42" s="99" t="s">
        <v>1151</v>
      </c>
      <c r="J42" s="99" t="s">
        <v>1151</v>
      </c>
      <c r="K42" s="99">
        <v>0</v>
      </c>
      <c r="L42" s="99">
        <v>0</v>
      </c>
      <c r="M42" s="99">
        <v>0</v>
      </c>
      <c r="N42" s="519">
        <v>0</v>
      </c>
      <c r="O42" s="99">
        <v>0</v>
      </c>
      <c r="P42" s="99">
        <v>0</v>
      </c>
      <c r="Q42" s="99">
        <v>0</v>
      </c>
      <c r="R42" s="99">
        <v>0</v>
      </c>
      <c r="S42" s="99" t="s">
        <v>1151</v>
      </c>
      <c r="T42" s="99" t="s">
        <v>1151</v>
      </c>
      <c r="U42" s="100">
        <v>4</v>
      </c>
      <c r="V42" s="7">
        <v>0</v>
      </c>
      <c r="W42" s="7">
        <v>0</v>
      </c>
    </row>
    <row r="43" spans="1:23" s="7" customFormat="1" ht="14.1" customHeight="1" x14ac:dyDescent="0.15">
      <c r="A43" s="7">
        <v>1</v>
      </c>
      <c r="B43" s="7">
        <v>24</v>
      </c>
      <c r="C43" s="498" t="s">
        <v>108</v>
      </c>
      <c r="D43" s="138" t="s">
        <v>83</v>
      </c>
      <c r="E43" s="564" t="s">
        <v>669</v>
      </c>
      <c r="F43" s="564"/>
      <c r="G43" s="565"/>
      <c r="H43" s="99">
        <v>0</v>
      </c>
      <c r="I43" s="99">
        <v>0</v>
      </c>
      <c r="J43" s="99">
        <v>0</v>
      </c>
      <c r="K43" s="99">
        <v>0</v>
      </c>
      <c r="L43" s="99">
        <v>0</v>
      </c>
      <c r="M43" s="99">
        <v>0</v>
      </c>
      <c r="N43" s="519">
        <v>0</v>
      </c>
      <c r="O43" s="99">
        <v>0</v>
      </c>
      <c r="P43" s="99">
        <v>0</v>
      </c>
      <c r="Q43" s="99">
        <v>0</v>
      </c>
      <c r="R43" s="99">
        <v>0</v>
      </c>
      <c r="S43" s="99">
        <v>0</v>
      </c>
      <c r="T43" s="99">
        <v>0</v>
      </c>
      <c r="U43" s="100">
        <v>0</v>
      </c>
      <c r="V43" s="7">
        <v>1</v>
      </c>
      <c r="W43" s="7">
        <v>24</v>
      </c>
    </row>
    <row r="44" spans="1:23" s="7" customFormat="1" ht="14.1" customHeight="1" x14ac:dyDescent="0.15">
      <c r="C44" s="497"/>
      <c r="D44" s="295" t="s">
        <v>88</v>
      </c>
      <c r="E44" s="564" t="s">
        <v>755</v>
      </c>
      <c r="F44" s="564"/>
      <c r="G44" s="565"/>
      <c r="H44" s="99">
        <v>0</v>
      </c>
      <c r="I44" s="99">
        <v>0</v>
      </c>
      <c r="J44" s="99">
        <v>0</v>
      </c>
      <c r="K44" s="99">
        <v>0</v>
      </c>
      <c r="L44" s="99">
        <v>0</v>
      </c>
      <c r="M44" s="99">
        <v>0</v>
      </c>
      <c r="N44" s="519">
        <v>0</v>
      </c>
      <c r="O44" s="99">
        <v>0</v>
      </c>
      <c r="P44" s="99">
        <v>0</v>
      </c>
      <c r="Q44" s="99">
        <v>0</v>
      </c>
      <c r="R44" s="99">
        <v>0</v>
      </c>
      <c r="S44" s="99">
        <v>0</v>
      </c>
      <c r="T44" s="99">
        <v>0</v>
      </c>
      <c r="U44" s="100">
        <v>0</v>
      </c>
      <c r="V44" s="7">
        <v>0</v>
      </c>
      <c r="W44" s="7">
        <v>0</v>
      </c>
    </row>
    <row r="45" spans="1:23" s="7" customFormat="1" ht="14.1" customHeight="1" x14ac:dyDescent="0.15">
      <c r="C45" s="497" t="s">
        <v>562</v>
      </c>
      <c r="D45" s="295" t="s">
        <v>96</v>
      </c>
      <c r="E45" s="902" t="s">
        <v>827</v>
      </c>
      <c r="F45" s="902"/>
      <c r="G45" s="903"/>
      <c r="H45" s="99">
        <v>0</v>
      </c>
      <c r="I45" s="99">
        <v>0</v>
      </c>
      <c r="J45" s="99">
        <v>0</v>
      </c>
      <c r="K45" s="99">
        <v>0</v>
      </c>
      <c r="L45" s="99">
        <v>0</v>
      </c>
      <c r="M45" s="99">
        <v>0</v>
      </c>
      <c r="N45" s="519">
        <v>0</v>
      </c>
      <c r="O45" s="99">
        <v>0</v>
      </c>
      <c r="P45" s="99">
        <v>0</v>
      </c>
      <c r="Q45" s="99">
        <v>0</v>
      </c>
      <c r="R45" s="99">
        <v>0</v>
      </c>
      <c r="S45" s="99">
        <v>0</v>
      </c>
      <c r="T45" s="99">
        <v>0</v>
      </c>
      <c r="U45" s="100">
        <v>0</v>
      </c>
      <c r="V45" s="7">
        <v>0</v>
      </c>
      <c r="W45" s="7">
        <v>0</v>
      </c>
    </row>
    <row r="46" spans="1:23" s="7" customFormat="1" ht="14.1" customHeight="1" x14ac:dyDescent="0.15">
      <c r="C46" s="497" t="s">
        <v>144</v>
      </c>
      <c r="D46" s="295" t="s">
        <v>100</v>
      </c>
      <c r="E46" s="564" t="s">
        <v>15</v>
      </c>
      <c r="F46" s="564"/>
      <c r="G46" s="565"/>
      <c r="H46" s="99">
        <v>0</v>
      </c>
      <c r="I46" s="99">
        <v>0</v>
      </c>
      <c r="J46" s="99">
        <v>0</v>
      </c>
      <c r="K46" s="99">
        <v>0</v>
      </c>
      <c r="L46" s="99">
        <v>0</v>
      </c>
      <c r="M46" s="99">
        <v>0</v>
      </c>
      <c r="N46" s="519">
        <v>0</v>
      </c>
      <c r="O46" s="99">
        <v>0</v>
      </c>
      <c r="P46" s="99">
        <v>0</v>
      </c>
      <c r="Q46" s="99">
        <v>0</v>
      </c>
      <c r="R46" s="99">
        <v>0</v>
      </c>
      <c r="S46" s="99">
        <v>0</v>
      </c>
      <c r="T46" s="99">
        <v>0</v>
      </c>
      <c r="U46" s="100">
        <v>0</v>
      </c>
      <c r="V46" s="7">
        <v>0</v>
      </c>
      <c r="W46" s="7">
        <v>0</v>
      </c>
    </row>
    <row r="47" spans="1:23" s="7" customFormat="1" ht="14.1" customHeight="1" x14ac:dyDescent="0.15">
      <c r="C47" s="497" t="s">
        <v>531</v>
      </c>
      <c r="D47" s="295" t="s">
        <v>109</v>
      </c>
      <c r="E47" s="564" t="s">
        <v>756</v>
      </c>
      <c r="F47" s="564"/>
      <c r="G47" s="565"/>
      <c r="H47" s="99">
        <v>0</v>
      </c>
      <c r="I47" s="99">
        <v>0</v>
      </c>
      <c r="J47" s="99">
        <v>0</v>
      </c>
      <c r="K47" s="99">
        <v>0</v>
      </c>
      <c r="L47" s="99">
        <v>0</v>
      </c>
      <c r="M47" s="99">
        <v>0</v>
      </c>
      <c r="N47" s="519">
        <v>0</v>
      </c>
      <c r="O47" s="99">
        <v>0</v>
      </c>
      <c r="P47" s="99">
        <v>0</v>
      </c>
      <c r="Q47" s="99">
        <v>0</v>
      </c>
      <c r="R47" s="99">
        <v>0</v>
      </c>
      <c r="S47" s="99">
        <v>0</v>
      </c>
      <c r="T47" s="99">
        <v>0</v>
      </c>
      <c r="U47" s="100">
        <v>0</v>
      </c>
      <c r="V47" s="7">
        <v>0</v>
      </c>
      <c r="W47" s="7">
        <v>0</v>
      </c>
    </row>
    <row r="48" spans="1:23" s="7" customFormat="1" ht="14.1" customHeight="1" x14ac:dyDescent="0.15">
      <c r="C48" s="497" t="s">
        <v>1030</v>
      </c>
      <c r="D48" s="513" t="s">
        <v>303</v>
      </c>
      <c r="E48" s="561" t="s">
        <v>347</v>
      </c>
      <c r="F48" s="561"/>
      <c r="G48" s="562"/>
      <c r="H48" s="99">
        <v>0</v>
      </c>
      <c r="I48" s="99">
        <v>0</v>
      </c>
      <c r="J48" s="99">
        <v>0</v>
      </c>
      <c r="K48" s="99">
        <v>0</v>
      </c>
      <c r="L48" s="99">
        <v>0</v>
      </c>
      <c r="M48" s="99">
        <v>0</v>
      </c>
      <c r="N48" s="519">
        <v>0</v>
      </c>
      <c r="O48" s="99">
        <v>0</v>
      </c>
      <c r="P48" s="99">
        <v>0</v>
      </c>
      <c r="Q48" s="99">
        <v>0</v>
      </c>
      <c r="R48" s="99">
        <v>0</v>
      </c>
      <c r="S48" s="99">
        <v>0</v>
      </c>
      <c r="T48" s="99">
        <v>0</v>
      </c>
      <c r="U48" s="100">
        <v>0</v>
      </c>
      <c r="V48" s="7">
        <v>0</v>
      </c>
      <c r="W48" s="7">
        <v>0</v>
      </c>
    </row>
    <row r="49" spans="1:24" ht="14.1" customHeight="1" x14ac:dyDescent="0.15">
      <c r="B49" s="7"/>
      <c r="C49" s="497" t="s">
        <v>234</v>
      </c>
      <c r="D49" s="135" t="s">
        <v>527</v>
      </c>
      <c r="E49" s="561" t="s">
        <v>757</v>
      </c>
      <c r="F49" s="561"/>
      <c r="G49" s="562"/>
      <c r="H49" s="99">
        <v>0</v>
      </c>
      <c r="I49" s="99">
        <v>0</v>
      </c>
      <c r="J49" s="99">
        <v>0</v>
      </c>
      <c r="K49" s="99">
        <v>0</v>
      </c>
      <c r="L49" s="99">
        <v>0</v>
      </c>
      <c r="M49" s="99">
        <v>0</v>
      </c>
      <c r="N49" s="519">
        <v>0</v>
      </c>
      <c r="O49" s="99">
        <v>0</v>
      </c>
      <c r="P49" s="99">
        <v>0</v>
      </c>
      <c r="Q49" s="99">
        <v>0</v>
      </c>
      <c r="R49" s="99">
        <v>0</v>
      </c>
      <c r="S49" s="99">
        <v>0</v>
      </c>
      <c r="T49" s="99">
        <v>0</v>
      </c>
      <c r="U49" s="100">
        <v>0</v>
      </c>
      <c r="V49" s="7">
        <v>0</v>
      </c>
      <c r="W49" s="7">
        <v>0</v>
      </c>
      <c r="X49" s="7"/>
    </row>
    <row r="50" spans="1:24" ht="14.1" customHeight="1" x14ac:dyDescent="0.15">
      <c r="B50" s="7"/>
      <c r="C50" s="499" t="s">
        <v>1029</v>
      </c>
      <c r="D50" s="135" t="s">
        <v>530</v>
      </c>
      <c r="E50" s="561" t="s">
        <v>153</v>
      </c>
      <c r="F50" s="561"/>
      <c r="G50" s="562"/>
      <c r="H50" s="99">
        <v>0</v>
      </c>
      <c r="I50" s="99">
        <v>0</v>
      </c>
      <c r="J50" s="99">
        <v>0</v>
      </c>
      <c r="K50" s="99">
        <v>0</v>
      </c>
      <c r="L50" s="99">
        <v>0</v>
      </c>
      <c r="M50" s="99">
        <v>0</v>
      </c>
      <c r="N50" s="519">
        <v>0</v>
      </c>
      <c r="O50" s="99">
        <v>0</v>
      </c>
      <c r="P50" s="99">
        <v>0</v>
      </c>
      <c r="Q50" s="99">
        <v>0</v>
      </c>
      <c r="R50" s="99">
        <v>0</v>
      </c>
      <c r="S50" s="99">
        <v>0</v>
      </c>
      <c r="T50" s="99">
        <v>0</v>
      </c>
      <c r="U50" s="100">
        <v>0</v>
      </c>
      <c r="V50" s="7">
        <v>0</v>
      </c>
      <c r="W50" s="7">
        <v>0</v>
      </c>
      <c r="X50" s="7"/>
    </row>
    <row r="51" spans="1:24" ht="14.1" customHeight="1" x14ac:dyDescent="0.15">
      <c r="B51" s="7"/>
      <c r="C51" s="500"/>
      <c r="D51" s="135" t="s">
        <v>105</v>
      </c>
      <c r="E51" s="561" t="s">
        <v>394</v>
      </c>
      <c r="F51" s="561"/>
      <c r="G51" s="562"/>
      <c r="H51" s="99">
        <v>0</v>
      </c>
      <c r="I51" s="99">
        <v>0</v>
      </c>
      <c r="J51" s="99">
        <v>0</v>
      </c>
      <c r="K51" s="99">
        <v>0</v>
      </c>
      <c r="L51" s="99">
        <v>0</v>
      </c>
      <c r="M51" s="99">
        <v>0</v>
      </c>
      <c r="N51" s="519" t="s">
        <v>1151</v>
      </c>
      <c r="O51" s="99">
        <v>0</v>
      </c>
      <c r="P51" s="99">
        <v>0</v>
      </c>
      <c r="Q51" s="99">
        <v>0</v>
      </c>
      <c r="R51" s="99">
        <v>0</v>
      </c>
      <c r="S51" s="99">
        <v>0</v>
      </c>
      <c r="T51" s="99">
        <v>0</v>
      </c>
      <c r="U51" s="100">
        <v>1</v>
      </c>
      <c r="V51" s="7">
        <v>0</v>
      </c>
      <c r="W51" s="7">
        <v>0</v>
      </c>
      <c r="X51" s="7"/>
    </row>
    <row r="52" spans="1:24" ht="14.1" customHeight="1" x14ac:dyDescent="0.15">
      <c r="A52" s="490">
        <v>1</v>
      </c>
      <c r="B52" s="7">
        <v>30</v>
      </c>
      <c r="C52" s="501" t="s">
        <v>244</v>
      </c>
      <c r="D52" s="1079" t="s">
        <v>955</v>
      </c>
      <c r="E52" s="135" t="s">
        <v>83</v>
      </c>
      <c r="F52" s="564" t="s">
        <v>147</v>
      </c>
      <c r="G52" s="565"/>
      <c r="H52" s="99">
        <v>0</v>
      </c>
      <c r="I52" s="99" t="s">
        <v>1151</v>
      </c>
      <c r="J52" s="99" t="s">
        <v>1151</v>
      </c>
      <c r="K52" s="99" t="s">
        <v>1151</v>
      </c>
      <c r="L52" s="99" t="s">
        <v>1151</v>
      </c>
      <c r="M52" s="99" t="s">
        <v>1151</v>
      </c>
      <c r="N52" s="519" t="s">
        <v>1151</v>
      </c>
      <c r="O52" s="99" t="s">
        <v>1151</v>
      </c>
      <c r="P52" s="99">
        <v>0</v>
      </c>
      <c r="Q52" s="99">
        <v>0</v>
      </c>
      <c r="R52" s="99" t="s">
        <v>1151</v>
      </c>
      <c r="S52" s="99" t="s">
        <v>1151</v>
      </c>
      <c r="T52" s="99" t="s">
        <v>1151</v>
      </c>
      <c r="U52" s="100">
        <v>10</v>
      </c>
      <c r="V52" s="7">
        <v>1</v>
      </c>
      <c r="W52" s="7">
        <v>30</v>
      </c>
      <c r="X52" s="7"/>
    </row>
    <row r="53" spans="1:24" ht="14.1" customHeight="1" x14ac:dyDescent="0.15">
      <c r="B53" s="7"/>
      <c r="C53" s="501"/>
      <c r="D53" s="1080"/>
      <c r="E53" s="295" t="s">
        <v>88</v>
      </c>
      <c r="F53" s="564" t="s">
        <v>702</v>
      </c>
      <c r="G53" s="565"/>
      <c r="H53" s="99">
        <v>0</v>
      </c>
      <c r="I53" s="99">
        <v>0</v>
      </c>
      <c r="J53" s="99">
        <v>0</v>
      </c>
      <c r="K53" s="99" t="s">
        <v>1151</v>
      </c>
      <c r="L53" s="99">
        <v>0</v>
      </c>
      <c r="M53" s="99">
        <v>0</v>
      </c>
      <c r="N53" s="519">
        <v>0</v>
      </c>
      <c r="O53" s="99" t="s">
        <v>1151</v>
      </c>
      <c r="P53" s="99">
        <v>0</v>
      </c>
      <c r="Q53" s="99">
        <v>0</v>
      </c>
      <c r="R53" s="99">
        <v>0</v>
      </c>
      <c r="S53" s="99" t="s">
        <v>1151</v>
      </c>
      <c r="T53" s="99">
        <v>0</v>
      </c>
      <c r="U53" s="100">
        <v>3</v>
      </c>
      <c r="V53" s="7">
        <v>0</v>
      </c>
      <c r="W53" s="7">
        <v>0</v>
      </c>
      <c r="X53" s="7"/>
    </row>
    <row r="54" spans="1:24" ht="14.1" customHeight="1" x14ac:dyDescent="0.15">
      <c r="B54" s="7"/>
      <c r="C54" s="501"/>
      <c r="D54" s="1080"/>
      <c r="E54" s="295" t="s">
        <v>96</v>
      </c>
      <c r="F54" s="564" t="s">
        <v>668</v>
      </c>
      <c r="G54" s="565"/>
      <c r="H54" s="99">
        <v>0</v>
      </c>
      <c r="I54" s="99">
        <v>0</v>
      </c>
      <c r="J54" s="99">
        <v>0</v>
      </c>
      <c r="K54" s="99">
        <v>0</v>
      </c>
      <c r="L54" s="99">
        <v>0</v>
      </c>
      <c r="M54" s="99">
        <v>0</v>
      </c>
      <c r="N54" s="519">
        <v>0</v>
      </c>
      <c r="O54" s="99">
        <v>0</v>
      </c>
      <c r="P54" s="99">
        <v>0</v>
      </c>
      <c r="Q54" s="99">
        <v>0</v>
      </c>
      <c r="R54" s="99">
        <v>0</v>
      </c>
      <c r="S54" s="99">
        <v>0</v>
      </c>
      <c r="T54" s="99">
        <v>0</v>
      </c>
      <c r="U54" s="100">
        <v>0</v>
      </c>
      <c r="V54" s="7">
        <v>0</v>
      </c>
      <c r="W54" s="7">
        <v>0</v>
      </c>
      <c r="X54" s="7"/>
    </row>
    <row r="55" spans="1:24" ht="14.1" customHeight="1" x14ac:dyDescent="0.15">
      <c r="B55" s="7"/>
      <c r="C55" s="1083" t="s">
        <v>1027</v>
      </c>
      <c r="D55" s="1080"/>
      <c r="E55" s="295" t="s">
        <v>100</v>
      </c>
      <c r="F55" s="564" t="s">
        <v>599</v>
      </c>
      <c r="G55" s="565"/>
      <c r="H55" s="99">
        <v>0</v>
      </c>
      <c r="I55" s="99">
        <v>0</v>
      </c>
      <c r="J55" s="99">
        <v>0</v>
      </c>
      <c r="K55" s="99" t="s">
        <v>1151</v>
      </c>
      <c r="L55" s="99" t="s">
        <v>1151</v>
      </c>
      <c r="M55" s="99" t="s">
        <v>1151</v>
      </c>
      <c r="N55" s="99" t="s">
        <v>1151</v>
      </c>
      <c r="O55" s="99" t="s">
        <v>1151</v>
      </c>
      <c r="P55" s="99">
        <v>0</v>
      </c>
      <c r="Q55" s="99">
        <v>0</v>
      </c>
      <c r="R55" s="99" t="s">
        <v>1151</v>
      </c>
      <c r="S55" s="99">
        <v>0</v>
      </c>
      <c r="T55" s="99" t="s">
        <v>1151</v>
      </c>
      <c r="U55" s="100">
        <v>7</v>
      </c>
      <c r="V55" s="7">
        <v>0</v>
      </c>
      <c r="W55" s="7">
        <v>0</v>
      </c>
      <c r="X55" s="7"/>
    </row>
    <row r="56" spans="1:24" ht="14.1" customHeight="1" x14ac:dyDescent="0.15">
      <c r="B56" s="7"/>
      <c r="C56" s="1083"/>
      <c r="D56" s="1080"/>
      <c r="E56" s="295" t="s">
        <v>109</v>
      </c>
      <c r="F56" s="564" t="s">
        <v>1025</v>
      </c>
      <c r="G56" s="565"/>
      <c r="H56" s="99">
        <v>0</v>
      </c>
      <c r="I56" s="99">
        <v>0</v>
      </c>
      <c r="J56" s="99">
        <v>0</v>
      </c>
      <c r="K56" s="99">
        <v>0</v>
      </c>
      <c r="L56" s="99">
        <v>0</v>
      </c>
      <c r="M56" s="99">
        <v>0</v>
      </c>
      <c r="N56" s="519">
        <v>0</v>
      </c>
      <c r="O56" s="99">
        <v>0</v>
      </c>
      <c r="P56" s="99">
        <v>0</v>
      </c>
      <c r="Q56" s="99">
        <v>0</v>
      </c>
      <c r="R56" s="99">
        <v>0</v>
      </c>
      <c r="S56" s="99">
        <v>0</v>
      </c>
      <c r="T56" s="99">
        <v>0</v>
      </c>
      <c r="U56" s="100">
        <v>0</v>
      </c>
      <c r="V56" s="7">
        <v>0</v>
      </c>
      <c r="W56" s="7">
        <v>0</v>
      </c>
      <c r="X56" s="7"/>
    </row>
    <row r="57" spans="1:24" ht="14.1" customHeight="1" x14ac:dyDescent="0.15">
      <c r="B57" s="7"/>
      <c r="C57" s="1083"/>
      <c r="D57" s="1080"/>
      <c r="E57" s="295" t="s">
        <v>303</v>
      </c>
      <c r="F57" s="564" t="s">
        <v>622</v>
      </c>
      <c r="G57" s="565"/>
      <c r="H57" s="99">
        <v>0</v>
      </c>
      <c r="I57" s="99">
        <v>0</v>
      </c>
      <c r="J57" s="99">
        <v>0</v>
      </c>
      <c r="K57" s="99" t="s">
        <v>1151</v>
      </c>
      <c r="L57" s="99" t="s">
        <v>1151</v>
      </c>
      <c r="M57" s="99">
        <v>0</v>
      </c>
      <c r="N57" s="519">
        <v>0</v>
      </c>
      <c r="O57" s="99" t="s">
        <v>1151</v>
      </c>
      <c r="P57" s="99">
        <v>0</v>
      </c>
      <c r="Q57" s="99">
        <v>0</v>
      </c>
      <c r="R57" s="99">
        <v>0</v>
      </c>
      <c r="S57" s="99">
        <v>0</v>
      </c>
      <c r="T57" s="99" t="s">
        <v>1151</v>
      </c>
      <c r="U57" s="100">
        <v>4</v>
      </c>
      <c r="V57" s="7">
        <v>0</v>
      </c>
      <c r="W57" s="7">
        <v>0</v>
      </c>
      <c r="X57" s="7"/>
    </row>
    <row r="58" spans="1:24" ht="14.1" customHeight="1" x14ac:dyDescent="0.15">
      <c r="B58" s="7"/>
      <c r="C58" s="1083"/>
      <c r="D58" s="1080"/>
      <c r="E58" s="295" t="s">
        <v>527</v>
      </c>
      <c r="F58" s="564" t="s">
        <v>71</v>
      </c>
      <c r="G58" s="565"/>
      <c r="H58" s="99">
        <v>0</v>
      </c>
      <c r="I58" s="99" t="s">
        <v>1151</v>
      </c>
      <c r="J58" s="99" t="s">
        <v>1151</v>
      </c>
      <c r="K58" s="99" t="s">
        <v>1151</v>
      </c>
      <c r="L58" s="99" t="s">
        <v>1151</v>
      </c>
      <c r="M58" s="99" t="s">
        <v>1151</v>
      </c>
      <c r="N58" s="519" t="s">
        <v>1151</v>
      </c>
      <c r="O58" s="99" t="s">
        <v>1151</v>
      </c>
      <c r="P58" s="99">
        <v>0</v>
      </c>
      <c r="Q58" s="99">
        <v>0</v>
      </c>
      <c r="R58" s="99" t="s">
        <v>1151</v>
      </c>
      <c r="S58" s="99" t="s">
        <v>1151</v>
      </c>
      <c r="T58" s="99" t="s">
        <v>1151</v>
      </c>
      <c r="U58" s="100">
        <v>10</v>
      </c>
      <c r="V58" s="7">
        <v>0</v>
      </c>
      <c r="W58" s="7">
        <v>0</v>
      </c>
      <c r="X58" s="7"/>
    </row>
    <row r="59" spans="1:24" ht="14.1" customHeight="1" x14ac:dyDescent="0.15">
      <c r="B59" s="7"/>
      <c r="C59" s="1083"/>
      <c r="D59" s="1080"/>
      <c r="E59" s="295" t="s">
        <v>530</v>
      </c>
      <c r="F59" s="564" t="s">
        <v>254</v>
      </c>
      <c r="G59" s="565"/>
      <c r="H59" s="99">
        <v>0</v>
      </c>
      <c r="I59" s="99" t="s">
        <v>1151</v>
      </c>
      <c r="J59" s="99" t="s">
        <v>1151</v>
      </c>
      <c r="K59" s="99" t="s">
        <v>1151</v>
      </c>
      <c r="L59" s="99" t="s">
        <v>1151</v>
      </c>
      <c r="M59" s="99" t="s">
        <v>1151</v>
      </c>
      <c r="N59" s="519">
        <v>0</v>
      </c>
      <c r="O59" s="99" t="s">
        <v>1151</v>
      </c>
      <c r="P59" s="99">
        <v>0</v>
      </c>
      <c r="Q59" s="99">
        <v>0</v>
      </c>
      <c r="R59" s="99" t="s">
        <v>1151</v>
      </c>
      <c r="S59" s="99" t="s">
        <v>1151</v>
      </c>
      <c r="T59" s="99" t="s">
        <v>1151</v>
      </c>
      <c r="U59" s="100">
        <v>9</v>
      </c>
      <c r="V59" s="7">
        <v>0</v>
      </c>
      <c r="W59" s="7">
        <v>0</v>
      </c>
      <c r="X59" s="7"/>
    </row>
    <row r="60" spans="1:24" ht="14.1" customHeight="1" x14ac:dyDescent="0.15">
      <c r="B60" s="7"/>
      <c r="C60" s="1083"/>
      <c r="D60" s="1081"/>
      <c r="E60" s="514" t="s">
        <v>105</v>
      </c>
      <c r="F60" s="561" t="s">
        <v>126</v>
      </c>
      <c r="G60" s="562"/>
      <c r="H60" s="99">
        <v>0</v>
      </c>
      <c r="I60" s="99">
        <v>0</v>
      </c>
      <c r="J60" s="99">
        <v>0</v>
      </c>
      <c r="K60" s="99" t="s">
        <v>1151</v>
      </c>
      <c r="L60" s="99" t="s">
        <v>1151</v>
      </c>
      <c r="M60" s="99" t="s">
        <v>1151</v>
      </c>
      <c r="N60" s="519" t="s">
        <v>1151</v>
      </c>
      <c r="O60" s="99" t="s">
        <v>1151</v>
      </c>
      <c r="P60" s="99">
        <v>0</v>
      </c>
      <c r="Q60" s="99">
        <v>0</v>
      </c>
      <c r="R60" s="99">
        <v>0</v>
      </c>
      <c r="S60" s="99" t="s">
        <v>1151</v>
      </c>
      <c r="T60" s="99">
        <v>0</v>
      </c>
      <c r="U60" s="100">
        <v>6</v>
      </c>
      <c r="V60" s="7">
        <v>0</v>
      </c>
      <c r="W60" s="7">
        <v>0</v>
      </c>
      <c r="X60" s="7"/>
    </row>
    <row r="61" spans="1:24" ht="14.1" customHeight="1" x14ac:dyDescent="0.15">
      <c r="A61" s="490">
        <v>1</v>
      </c>
      <c r="B61" s="7">
        <v>31</v>
      </c>
      <c r="C61" s="1083"/>
      <c r="D61" s="1079" t="s">
        <v>1026</v>
      </c>
      <c r="E61" s="135" t="s">
        <v>83</v>
      </c>
      <c r="F61" s="564" t="s">
        <v>161</v>
      </c>
      <c r="G61" s="565"/>
      <c r="H61" s="99">
        <v>0</v>
      </c>
      <c r="I61" s="99">
        <v>0</v>
      </c>
      <c r="J61" s="99">
        <v>0</v>
      </c>
      <c r="K61" s="99" t="s">
        <v>1151</v>
      </c>
      <c r="L61" s="99" t="s">
        <v>1151</v>
      </c>
      <c r="M61" s="99" t="s">
        <v>1151</v>
      </c>
      <c r="N61" s="519">
        <v>0</v>
      </c>
      <c r="O61" s="99" t="s">
        <v>1151</v>
      </c>
      <c r="P61" s="99">
        <v>0</v>
      </c>
      <c r="Q61" s="99">
        <v>0</v>
      </c>
      <c r="R61" s="99">
        <v>0</v>
      </c>
      <c r="S61" s="99">
        <v>0</v>
      </c>
      <c r="T61" s="99">
        <v>0</v>
      </c>
      <c r="U61" s="100">
        <v>4</v>
      </c>
      <c r="V61" s="7">
        <v>1</v>
      </c>
      <c r="W61" s="7">
        <v>31</v>
      </c>
      <c r="X61" s="7"/>
    </row>
    <row r="62" spans="1:24" ht="14.1" customHeight="1" x14ac:dyDescent="0.15">
      <c r="B62" s="7"/>
      <c r="C62" s="1083"/>
      <c r="D62" s="1080"/>
      <c r="E62" s="295" t="s">
        <v>88</v>
      </c>
      <c r="F62" s="564" t="s">
        <v>511</v>
      </c>
      <c r="G62" s="565"/>
      <c r="H62" s="99">
        <v>0</v>
      </c>
      <c r="I62" s="99" t="s">
        <v>1151</v>
      </c>
      <c r="J62" s="99" t="s">
        <v>1151</v>
      </c>
      <c r="K62" s="99" t="s">
        <v>1151</v>
      </c>
      <c r="L62" s="99" t="s">
        <v>1151</v>
      </c>
      <c r="M62" s="99" t="s">
        <v>1151</v>
      </c>
      <c r="N62" s="519" t="s">
        <v>1151</v>
      </c>
      <c r="O62" s="99" t="s">
        <v>1151</v>
      </c>
      <c r="P62" s="99">
        <v>0</v>
      </c>
      <c r="Q62" s="99">
        <v>0</v>
      </c>
      <c r="R62" s="99" t="s">
        <v>1151</v>
      </c>
      <c r="S62" s="99" t="s">
        <v>1151</v>
      </c>
      <c r="T62" s="99">
        <v>0</v>
      </c>
      <c r="U62" s="100">
        <v>9</v>
      </c>
      <c r="V62" s="7">
        <v>0</v>
      </c>
      <c r="W62" s="7">
        <v>0</v>
      </c>
      <c r="X62" s="7"/>
    </row>
    <row r="63" spans="1:24" ht="14.1" customHeight="1" x14ac:dyDescent="0.15">
      <c r="B63" s="7"/>
      <c r="C63" s="1083"/>
      <c r="D63" s="1080"/>
      <c r="E63" s="295" t="s">
        <v>96</v>
      </c>
      <c r="F63" s="564" t="s">
        <v>556</v>
      </c>
      <c r="G63" s="565"/>
      <c r="H63" s="99">
        <v>0</v>
      </c>
      <c r="I63" s="99" t="s">
        <v>1151</v>
      </c>
      <c r="J63" s="99" t="s">
        <v>1151</v>
      </c>
      <c r="K63" s="99" t="s">
        <v>1151</v>
      </c>
      <c r="L63" s="99" t="s">
        <v>1151</v>
      </c>
      <c r="M63" s="99" t="s">
        <v>1151</v>
      </c>
      <c r="N63" s="519" t="s">
        <v>1151</v>
      </c>
      <c r="O63" s="99" t="s">
        <v>1151</v>
      </c>
      <c r="P63" s="99">
        <v>0</v>
      </c>
      <c r="Q63" s="99">
        <v>0</v>
      </c>
      <c r="R63" s="99" t="s">
        <v>1151</v>
      </c>
      <c r="S63" s="99" t="s">
        <v>1151</v>
      </c>
      <c r="T63" s="99" t="s">
        <v>1151</v>
      </c>
      <c r="U63" s="100">
        <v>10</v>
      </c>
      <c r="V63" s="7">
        <v>0</v>
      </c>
      <c r="W63" s="7">
        <v>0</v>
      </c>
      <c r="X63" s="7"/>
    </row>
    <row r="64" spans="1:24" ht="14.1" customHeight="1" x14ac:dyDescent="0.15">
      <c r="B64" s="7"/>
      <c r="C64" s="1083"/>
      <c r="D64" s="1080"/>
      <c r="E64" s="295" t="s">
        <v>100</v>
      </c>
      <c r="F64" s="564" t="s">
        <v>292</v>
      </c>
      <c r="G64" s="565"/>
      <c r="H64" s="99">
        <v>0</v>
      </c>
      <c r="I64" s="99">
        <v>0</v>
      </c>
      <c r="J64" s="99">
        <v>0</v>
      </c>
      <c r="K64" s="99">
        <v>0</v>
      </c>
      <c r="L64" s="99">
        <v>0</v>
      </c>
      <c r="M64" s="99">
        <v>0</v>
      </c>
      <c r="N64" s="519">
        <v>0</v>
      </c>
      <c r="O64" s="99">
        <v>0</v>
      </c>
      <c r="P64" s="99">
        <v>0</v>
      </c>
      <c r="Q64" s="99">
        <v>0</v>
      </c>
      <c r="R64" s="99">
        <v>0</v>
      </c>
      <c r="S64" s="99">
        <v>0</v>
      </c>
      <c r="T64" s="99">
        <v>0</v>
      </c>
      <c r="U64" s="100">
        <v>0</v>
      </c>
      <c r="V64" s="7">
        <v>0</v>
      </c>
      <c r="W64" s="7">
        <v>0</v>
      </c>
      <c r="X64" s="7"/>
    </row>
    <row r="65" spans="1:24" ht="14.1" customHeight="1" x14ac:dyDescent="0.15">
      <c r="B65" s="7"/>
      <c r="C65" s="1083"/>
      <c r="D65" s="1080"/>
      <c r="E65" s="295" t="s">
        <v>109</v>
      </c>
      <c r="F65" s="564" t="s">
        <v>619</v>
      </c>
      <c r="G65" s="565"/>
      <c r="H65" s="99">
        <v>0</v>
      </c>
      <c r="I65" s="99">
        <v>0</v>
      </c>
      <c r="J65" s="99">
        <v>0</v>
      </c>
      <c r="K65" s="99" t="s">
        <v>1151</v>
      </c>
      <c r="L65" s="99">
        <v>0</v>
      </c>
      <c r="M65" s="99" t="s">
        <v>1151</v>
      </c>
      <c r="N65" s="519">
        <v>0</v>
      </c>
      <c r="O65" s="99" t="s">
        <v>1151</v>
      </c>
      <c r="P65" s="99">
        <v>0</v>
      </c>
      <c r="Q65" s="99">
        <v>0</v>
      </c>
      <c r="R65" s="99">
        <v>0</v>
      </c>
      <c r="S65" s="99">
        <v>0</v>
      </c>
      <c r="T65" s="99">
        <v>0</v>
      </c>
      <c r="U65" s="100">
        <v>3</v>
      </c>
      <c r="V65" s="7">
        <v>0</v>
      </c>
      <c r="W65" s="7">
        <v>0</v>
      </c>
      <c r="X65" s="7"/>
    </row>
    <row r="66" spans="1:24" ht="14.1" customHeight="1" x14ac:dyDescent="0.15">
      <c r="B66" s="7"/>
      <c r="C66" s="1083"/>
      <c r="D66" s="1080"/>
      <c r="E66" s="295" t="s">
        <v>303</v>
      </c>
      <c r="F66" s="564" t="s">
        <v>706</v>
      </c>
      <c r="G66" s="565"/>
      <c r="H66" s="99">
        <v>0</v>
      </c>
      <c r="I66" s="99" t="s">
        <v>1151</v>
      </c>
      <c r="J66" s="99" t="s">
        <v>1151</v>
      </c>
      <c r="K66" s="99" t="s">
        <v>1151</v>
      </c>
      <c r="L66" s="99" t="s">
        <v>1151</v>
      </c>
      <c r="M66" s="99" t="s">
        <v>1151</v>
      </c>
      <c r="N66" s="519" t="s">
        <v>1151</v>
      </c>
      <c r="O66" s="99" t="s">
        <v>1151</v>
      </c>
      <c r="P66" s="99">
        <v>0</v>
      </c>
      <c r="Q66" s="99">
        <v>0</v>
      </c>
      <c r="R66" s="99">
        <v>0</v>
      </c>
      <c r="S66" s="99" t="s">
        <v>1151</v>
      </c>
      <c r="T66" s="99" t="s">
        <v>1151</v>
      </c>
      <c r="U66" s="100">
        <v>9</v>
      </c>
      <c r="V66" s="7">
        <v>0</v>
      </c>
      <c r="W66" s="7">
        <v>0</v>
      </c>
      <c r="X66" s="7"/>
    </row>
    <row r="67" spans="1:24" ht="14.1" customHeight="1" x14ac:dyDescent="0.15">
      <c r="B67" s="7"/>
      <c r="C67" s="1083"/>
      <c r="D67" s="1080"/>
      <c r="E67" s="295" t="s">
        <v>527</v>
      </c>
      <c r="F67" s="564" t="s">
        <v>707</v>
      </c>
      <c r="G67" s="565"/>
      <c r="H67" s="99">
        <v>0</v>
      </c>
      <c r="I67" s="99">
        <v>0</v>
      </c>
      <c r="J67" s="99">
        <v>0</v>
      </c>
      <c r="K67" s="99" t="s">
        <v>1151</v>
      </c>
      <c r="L67" s="99" t="s">
        <v>1151</v>
      </c>
      <c r="M67" s="99">
        <v>0</v>
      </c>
      <c r="N67" s="519" t="s">
        <v>1151</v>
      </c>
      <c r="O67" s="99" t="s">
        <v>1151</v>
      </c>
      <c r="P67" s="99">
        <v>0</v>
      </c>
      <c r="Q67" s="99">
        <v>0</v>
      </c>
      <c r="R67" s="99">
        <v>0</v>
      </c>
      <c r="S67" s="99" t="s">
        <v>1151</v>
      </c>
      <c r="T67" s="99">
        <v>0</v>
      </c>
      <c r="U67" s="100">
        <v>5</v>
      </c>
      <c r="V67" s="7">
        <v>0</v>
      </c>
      <c r="W67" s="7">
        <v>0</v>
      </c>
      <c r="X67" s="7"/>
    </row>
    <row r="68" spans="1:24" ht="14.1" customHeight="1" x14ac:dyDescent="0.15">
      <c r="B68" s="7"/>
      <c r="C68" s="502"/>
      <c r="D68" s="1080"/>
      <c r="E68" s="295" t="s">
        <v>530</v>
      </c>
      <c r="F68" s="564" t="s">
        <v>709</v>
      </c>
      <c r="G68" s="565"/>
      <c r="H68" s="99">
        <v>0</v>
      </c>
      <c r="I68" s="99" t="s">
        <v>1151</v>
      </c>
      <c r="J68" s="99" t="s">
        <v>1151</v>
      </c>
      <c r="K68" s="99" t="s">
        <v>1151</v>
      </c>
      <c r="L68" s="99">
        <v>0</v>
      </c>
      <c r="M68" s="99">
        <v>0</v>
      </c>
      <c r="N68" s="519">
        <v>0</v>
      </c>
      <c r="O68" s="99" t="s">
        <v>1151</v>
      </c>
      <c r="P68" s="99">
        <v>0</v>
      </c>
      <c r="Q68" s="99">
        <v>0</v>
      </c>
      <c r="R68" s="99">
        <v>0</v>
      </c>
      <c r="S68" s="99">
        <v>0</v>
      </c>
      <c r="T68" s="99" t="s">
        <v>1151</v>
      </c>
      <c r="U68" s="100">
        <v>5</v>
      </c>
      <c r="V68" s="7">
        <v>0</v>
      </c>
      <c r="W68" s="7">
        <v>0</v>
      </c>
      <c r="X68" s="7"/>
    </row>
    <row r="69" spans="1:24" ht="14.1" customHeight="1" x14ac:dyDescent="0.15">
      <c r="B69" s="7"/>
      <c r="C69" s="503"/>
      <c r="D69" s="1081"/>
      <c r="E69" s="514" t="s">
        <v>105</v>
      </c>
      <c r="F69" s="561" t="s">
        <v>370</v>
      </c>
      <c r="G69" s="562"/>
      <c r="H69" s="99">
        <v>0</v>
      </c>
      <c r="I69" s="99">
        <v>0</v>
      </c>
      <c r="J69" s="99">
        <v>0</v>
      </c>
      <c r="K69" s="99" t="s">
        <v>1151</v>
      </c>
      <c r="L69" s="99">
        <v>0</v>
      </c>
      <c r="M69" s="99">
        <v>0</v>
      </c>
      <c r="N69" s="519">
        <v>0</v>
      </c>
      <c r="O69" s="99" t="s">
        <v>1151</v>
      </c>
      <c r="P69" s="99">
        <v>0</v>
      </c>
      <c r="Q69" s="99">
        <v>0</v>
      </c>
      <c r="R69" s="99">
        <v>0</v>
      </c>
      <c r="S69" s="99">
        <v>0</v>
      </c>
      <c r="T69" s="99">
        <v>0</v>
      </c>
      <c r="U69" s="100">
        <v>2</v>
      </c>
      <c r="V69" s="7">
        <v>0</v>
      </c>
      <c r="W69" s="7">
        <v>0</v>
      </c>
      <c r="X69" s="7"/>
    </row>
    <row r="70" spans="1:24" ht="14.1" customHeight="1" x14ac:dyDescent="0.15">
      <c r="A70" s="490">
        <v>1</v>
      </c>
      <c r="B70" s="7">
        <v>32</v>
      </c>
      <c r="C70" s="504" t="s">
        <v>250</v>
      </c>
      <c r="D70" s="1079" t="s">
        <v>955</v>
      </c>
      <c r="E70" s="135" t="s">
        <v>83</v>
      </c>
      <c r="F70" s="561" t="s">
        <v>763</v>
      </c>
      <c r="G70" s="562"/>
      <c r="H70" s="99">
        <v>0</v>
      </c>
      <c r="I70" s="99" t="s">
        <v>1151</v>
      </c>
      <c r="J70" s="99" t="s">
        <v>1151</v>
      </c>
      <c r="K70" s="99" t="s">
        <v>1151</v>
      </c>
      <c r="L70" s="99" t="s">
        <v>1151</v>
      </c>
      <c r="M70" s="99" t="s">
        <v>1151</v>
      </c>
      <c r="N70" s="519">
        <v>0</v>
      </c>
      <c r="O70" s="99" t="s">
        <v>1151</v>
      </c>
      <c r="P70" s="99">
        <v>0</v>
      </c>
      <c r="Q70" s="99">
        <v>0</v>
      </c>
      <c r="R70" s="99" t="s">
        <v>1151</v>
      </c>
      <c r="S70" s="99" t="s">
        <v>1151</v>
      </c>
      <c r="T70" s="99" t="s">
        <v>1151</v>
      </c>
      <c r="U70" s="100">
        <v>9</v>
      </c>
      <c r="V70" s="7">
        <v>1</v>
      </c>
      <c r="W70" s="7">
        <v>32</v>
      </c>
      <c r="X70" s="7"/>
    </row>
    <row r="71" spans="1:24" ht="14.1" customHeight="1" x14ac:dyDescent="0.15">
      <c r="B71" s="7"/>
      <c r="C71" s="501"/>
      <c r="D71" s="1080"/>
      <c r="E71" s="51" t="s">
        <v>88</v>
      </c>
      <c r="F71" s="561" t="s">
        <v>869</v>
      </c>
      <c r="G71" s="562"/>
      <c r="H71" s="99">
        <v>0</v>
      </c>
      <c r="I71" s="99" t="s">
        <v>1151</v>
      </c>
      <c r="J71" s="99" t="s">
        <v>1151</v>
      </c>
      <c r="K71" s="99" t="s">
        <v>1151</v>
      </c>
      <c r="L71" s="99">
        <v>0</v>
      </c>
      <c r="M71" s="99" t="s">
        <v>1151</v>
      </c>
      <c r="N71" s="519" t="s">
        <v>1151</v>
      </c>
      <c r="O71" s="99" t="s">
        <v>1151</v>
      </c>
      <c r="P71" s="99">
        <v>0</v>
      </c>
      <c r="Q71" s="99">
        <v>0</v>
      </c>
      <c r="R71" s="99" t="s">
        <v>1151</v>
      </c>
      <c r="S71" s="99" t="s">
        <v>1151</v>
      </c>
      <c r="T71" s="99">
        <v>0</v>
      </c>
      <c r="U71" s="100">
        <v>8</v>
      </c>
      <c r="V71" s="7">
        <v>0</v>
      </c>
      <c r="W71" s="7">
        <v>0</v>
      </c>
      <c r="X71" s="7"/>
    </row>
    <row r="72" spans="1:24" ht="14.1" customHeight="1" x14ac:dyDescent="0.15">
      <c r="B72" s="7"/>
      <c r="C72" s="1083" t="s">
        <v>1028</v>
      </c>
      <c r="D72" s="1080"/>
      <c r="E72" s="51" t="s">
        <v>96</v>
      </c>
      <c r="F72" s="561" t="s">
        <v>764</v>
      </c>
      <c r="G72" s="562"/>
      <c r="H72" s="99">
        <v>0</v>
      </c>
      <c r="I72" s="99" t="s">
        <v>1151</v>
      </c>
      <c r="J72" s="99" t="s">
        <v>1151</v>
      </c>
      <c r="K72" s="99" t="s">
        <v>1151</v>
      </c>
      <c r="L72" s="99">
        <v>0</v>
      </c>
      <c r="M72" s="99" t="s">
        <v>1151</v>
      </c>
      <c r="N72" s="519">
        <v>0</v>
      </c>
      <c r="O72" s="99" t="s">
        <v>1151</v>
      </c>
      <c r="P72" s="99">
        <v>0</v>
      </c>
      <c r="Q72" s="99">
        <v>0</v>
      </c>
      <c r="R72" s="99">
        <v>0</v>
      </c>
      <c r="S72" s="99" t="s">
        <v>1151</v>
      </c>
      <c r="T72" s="99">
        <v>0</v>
      </c>
      <c r="U72" s="100">
        <v>6</v>
      </c>
      <c r="V72" s="7">
        <v>0</v>
      </c>
      <c r="W72" s="7">
        <v>0</v>
      </c>
      <c r="X72" s="7"/>
    </row>
    <row r="73" spans="1:24" ht="14.1" customHeight="1" x14ac:dyDescent="0.15">
      <c r="B73" s="7"/>
      <c r="C73" s="1083"/>
      <c r="D73" s="1080"/>
      <c r="E73" s="51" t="s">
        <v>100</v>
      </c>
      <c r="F73" s="561" t="s">
        <v>766</v>
      </c>
      <c r="G73" s="562"/>
      <c r="H73" s="99">
        <v>0</v>
      </c>
      <c r="I73" s="99" t="s">
        <v>1151</v>
      </c>
      <c r="J73" s="99" t="s">
        <v>1151</v>
      </c>
      <c r="K73" s="99" t="s">
        <v>1151</v>
      </c>
      <c r="L73" s="99" t="s">
        <v>1151</v>
      </c>
      <c r="M73" s="99" t="s">
        <v>1151</v>
      </c>
      <c r="N73" s="519">
        <v>0</v>
      </c>
      <c r="O73" s="99" t="s">
        <v>1151</v>
      </c>
      <c r="P73" s="99">
        <v>0</v>
      </c>
      <c r="Q73" s="99">
        <v>0</v>
      </c>
      <c r="R73" s="99" t="s">
        <v>1151</v>
      </c>
      <c r="S73" s="99" t="s">
        <v>1151</v>
      </c>
      <c r="T73" s="99" t="s">
        <v>1151</v>
      </c>
      <c r="U73" s="100">
        <v>9</v>
      </c>
      <c r="V73" s="7">
        <v>0</v>
      </c>
      <c r="W73" s="7">
        <v>0</v>
      </c>
      <c r="X73" s="7"/>
    </row>
    <row r="74" spans="1:24" ht="14.1" customHeight="1" x14ac:dyDescent="0.15">
      <c r="B74" s="7"/>
      <c r="C74" s="1083"/>
      <c r="D74" s="1080"/>
      <c r="E74" s="51" t="s">
        <v>109</v>
      </c>
      <c r="F74" s="561" t="s">
        <v>767</v>
      </c>
      <c r="G74" s="562"/>
      <c r="H74" s="99">
        <v>0</v>
      </c>
      <c r="I74" s="99" t="s">
        <v>1151</v>
      </c>
      <c r="J74" s="99" t="s">
        <v>1151</v>
      </c>
      <c r="K74" s="99" t="s">
        <v>1151</v>
      </c>
      <c r="L74" s="99" t="s">
        <v>1151</v>
      </c>
      <c r="M74" s="99" t="s">
        <v>1151</v>
      </c>
      <c r="N74" s="519">
        <v>0</v>
      </c>
      <c r="O74" s="99" t="s">
        <v>1151</v>
      </c>
      <c r="P74" s="99">
        <v>0</v>
      </c>
      <c r="Q74" s="99">
        <v>0</v>
      </c>
      <c r="R74" s="99" t="s">
        <v>1151</v>
      </c>
      <c r="S74" s="99" t="s">
        <v>1151</v>
      </c>
      <c r="T74" s="99" t="s">
        <v>1151</v>
      </c>
      <c r="U74" s="100">
        <v>9</v>
      </c>
      <c r="V74" s="7">
        <v>0</v>
      </c>
      <c r="W74" s="7">
        <v>0</v>
      </c>
      <c r="X74" s="7"/>
    </row>
    <row r="75" spans="1:24" ht="14.1" customHeight="1" x14ac:dyDescent="0.15">
      <c r="B75" s="7"/>
      <c r="C75" s="1083"/>
      <c r="D75" s="1080"/>
      <c r="E75" s="51" t="s">
        <v>303</v>
      </c>
      <c r="F75" s="561" t="s">
        <v>692</v>
      </c>
      <c r="G75" s="562"/>
      <c r="H75" s="99">
        <v>0</v>
      </c>
      <c r="I75" s="99">
        <v>0</v>
      </c>
      <c r="J75" s="99">
        <v>0</v>
      </c>
      <c r="K75" s="99" t="s">
        <v>1151</v>
      </c>
      <c r="L75" s="99">
        <v>0</v>
      </c>
      <c r="M75" s="99">
        <v>0</v>
      </c>
      <c r="N75" s="519">
        <v>0</v>
      </c>
      <c r="O75" s="99" t="s">
        <v>1151</v>
      </c>
      <c r="P75" s="99">
        <v>0</v>
      </c>
      <c r="Q75" s="99">
        <v>0</v>
      </c>
      <c r="R75" s="99" t="s">
        <v>1151</v>
      </c>
      <c r="S75" s="99" t="s">
        <v>1151</v>
      </c>
      <c r="T75" s="99" t="s">
        <v>1151</v>
      </c>
      <c r="U75" s="100">
        <v>5</v>
      </c>
      <c r="V75" s="7">
        <v>0</v>
      </c>
      <c r="W75" s="7">
        <v>0</v>
      </c>
      <c r="X75" s="7"/>
    </row>
    <row r="76" spans="1:24" ht="14.1" customHeight="1" x14ac:dyDescent="0.15">
      <c r="B76" s="7"/>
      <c r="C76" s="1083"/>
      <c r="D76" s="1080"/>
      <c r="E76" s="51" t="s">
        <v>527</v>
      </c>
      <c r="F76" s="561" t="s">
        <v>970</v>
      </c>
      <c r="G76" s="562"/>
      <c r="H76" s="99">
        <v>0</v>
      </c>
      <c r="I76" s="99" t="s">
        <v>1151</v>
      </c>
      <c r="J76" s="99" t="s">
        <v>1151</v>
      </c>
      <c r="K76" s="99" t="s">
        <v>1151</v>
      </c>
      <c r="L76" s="99">
        <v>0</v>
      </c>
      <c r="M76" s="99" t="s">
        <v>1151</v>
      </c>
      <c r="N76" s="519">
        <v>0</v>
      </c>
      <c r="O76" s="99" t="s">
        <v>1151</v>
      </c>
      <c r="P76" s="99">
        <v>0</v>
      </c>
      <c r="Q76" s="99">
        <v>0</v>
      </c>
      <c r="R76" s="99" t="s">
        <v>1151</v>
      </c>
      <c r="S76" s="99" t="s">
        <v>1151</v>
      </c>
      <c r="T76" s="99">
        <v>0</v>
      </c>
      <c r="U76" s="100">
        <v>7</v>
      </c>
      <c r="V76" s="7">
        <v>0</v>
      </c>
      <c r="W76" s="7">
        <v>0</v>
      </c>
      <c r="X76" s="7"/>
    </row>
    <row r="77" spans="1:24" ht="14.1" customHeight="1" x14ac:dyDescent="0.15">
      <c r="B77" s="7"/>
      <c r="C77" s="1083"/>
      <c r="D77" s="1080"/>
      <c r="E77" s="51" t="s">
        <v>530</v>
      </c>
      <c r="F77" s="561" t="s">
        <v>769</v>
      </c>
      <c r="G77" s="562"/>
      <c r="H77" s="99">
        <v>0</v>
      </c>
      <c r="I77" s="99" t="s">
        <v>1151</v>
      </c>
      <c r="J77" s="99">
        <v>0</v>
      </c>
      <c r="K77" s="99" t="s">
        <v>1151</v>
      </c>
      <c r="L77" s="99">
        <v>0</v>
      </c>
      <c r="M77" s="99" t="s">
        <v>1151</v>
      </c>
      <c r="N77" s="519">
        <v>0</v>
      </c>
      <c r="O77" s="99" t="s">
        <v>1151</v>
      </c>
      <c r="P77" s="99">
        <v>0</v>
      </c>
      <c r="Q77" s="99">
        <v>0</v>
      </c>
      <c r="R77" s="99">
        <v>0</v>
      </c>
      <c r="S77" s="99" t="s">
        <v>1151</v>
      </c>
      <c r="T77" s="99">
        <v>0</v>
      </c>
      <c r="U77" s="100">
        <v>5</v>
      </c>
      <c r="V77" s="7">
        <v>0</v>
      </c>
      <c r="W77" s="7">
        <v>0</v>
      </c>
      <c r="X77" s="7"/>
    </row>
    <row r="78" spans="1:24" ht="14.1" customHeight="1" x14ac:dyDescent="0.15">
      <c r="B78" s="7"/>
      <c r="C78" s="1083"/>
      <c r="D78" s="1081"/>
      <c r="E78" s="52" t="s">
        <v>105</v>
      </c>
      <c r="F78" s="561" t="s">
        <v>770</v>
      </c>
      <c r="G78" s="562"/>
      <c r="H78" s="99">
        <v>0</v>
      </c>
      <c r="I78" s="99" t="s">
        <v>1151</v>
      </c>
      <c r="J78" s="99" t="s">
        <v>1151</v>
      </c>
      <c r="K78" s="99" t="s">
        <v>1151</v>
      </c>
      <c r="L78" s="99" t="s">
        <v>1151</v>
      </c>
      <c r="M78" s="99" t="s">
        <v>1151</v>
      </c>
      <c r="N78" s="519">
        <v>0</v>
      </c>
      <c r="O78" s="99" t="s">
        <v>1151</v>
      </c>
      <c r="P78" s="99">
        <v>0</v>
      </c>
      <c r="Q78" s="99">
        <v>0</v>
      </c>
      <c r="R78" s="99">
        <v>0</v>
      </c>
      <c r="S78" s="99" t="s">
        <v>1151</v>
      </c>
      <c r="T78" s="99" t="s">
        <v>1151</v>
      </c>
      <c r="U78" s="100">
        <v>8</v>
      </c>
      <c r="V78" s="7">
        <v>0</v>
      </c>
      <c r="W78" s="7">
        <v>0</v>
      </c>
      <c r="X78" s="7"/>
    </row>
    <row r="79" spans="1:24" ht="14.1" customHeight="1" x14ac:dyDescent="0.15">
      <c r="A79" s="490">
        <v>1</v>
      </c>
      <c r="B79" s="7">
        <v>33</v>
      </c>
      <c r="C79" s="1083"/>
      <c r="D79" s="1079" t="s">
        <v>1026</v>
      </c>
      <c r="E79" s="135" t="s">
        <v>83</v>
      </c>
      <c r="F79" s="561" t="s">
        <v>474</v>
      </c>
      <c r="G79" s="562"/>
      <c r="H79" s="99">
        <v>0</v>
      </c>
      <c r="I79" s="99">
        <v>0</v>
      </c>
      <c r="J79" s="99" t="s">
        <v>1151</v>
      </c>
      <c r="K79" s="99" t="s">
        <v>1151</v>
      </c>
      <c r="L79" s="99" t="s">
        <v>1151</v>
      </c>
      <c r="M79" s="99" t="s">
        <v>1151</v>
      </c>
      <c r="N79" s="99">
        <v>0</v>
      </c>
      <c r="O79" s="99" t="s">
        <v>1151</v>
      </c>
      <c r="P79" s="99">
        <v>0</v>
      </c>
      <c r="Q79" s="99">
        <v>0</v>
      </c>
      <c r="R79" s="99" t="s">
        <v>1151</v>
      </c>
      <c r="S79" s="99" t="s">
        <v>1151</v>
      </c>
      <c r="T79" s="99" t="s">
        <v>1151</v>
      </c>
      <c r="U79" s="100">
        <v>8</v>
      </c>
      <c r="V79" s="7">
        <v>1</v>
      </c>
      <c r="W79" s="7">
        <v>33</v>
      </c>
      <c r="X79" s="7"/>
    </row>
    <row r="80" spans="1:24" ht="14.1" customHeight="1" x14ac:dyDescent="0.15">
      <c r="B80" s="7"/>
      <c r="C80" s="1083"/>
      <c r="D80" s="1080"/>
      <c r="E80" s="51" t="s">
        <v>88</v>
      </c>
      <c r="F80" s="561" t="s">
        <v>771</v>
      </c>
      <c r="G80" s="562"/>
      <c r="H80" s="99">
        <v>0</v>
      </c>
      <c r="I80" s="99" t="s">
        <v>1151</v>
      </c>
      <c r="J80" s="99">
        <v>0</v>
      </c>
      <c r="K80" s="99" t="s">
        <v>1151</v>
      </c>
      <c r="L80" s="99">
        <v>0</v>
      </c>
      <c r="M80" s="99" t="s">
        <v>1151</v>
      </c>
      <c r="N80" s="99">
        <v>0</v>
      </c>
      <c r="O80" s="99" t="s">
        <v>1151</v>
      </c>
      <c r="P80" s="99">
        <v>0</v>
      </c>
      <c r="Q80" s="99">
        <v>0</v>
      </c>
      <c r="R80" s="99">
        <v>0</v>
      </c>
      <c r="S80" s="99">
        <v>0</v>
      </c>
      <c r="T80" s="99">
        <v>0</v>
      </c>
      <c r="U80" s="100">
        <v>4</v>
      </c>
      <c r="V80" s="7">
        <v>0</v>
      </c>
      <c r="W80" s="7">
        <v>0</v>
      </c>
      <c r="X80" s="7"/>
    </row>
    <row r="81" spans="1:24" ht="14.1" customHeight="1" x14ac:dyDescent="0.15">
      <c r="B81" s="7"/>
      <c r="C81" s="1083"/>
      <c r="D81" s="1080"/>
      <c r="E81" s="51" t="s">
        <v>96</v>
      </c>
      <c r="F81" s="561" t="s">
        <v>760</v>
      </c>
      <c r="G81" s="562"/>
      <c r="H81" s="99">
        <v>0</v>
      </c>
      <c r="I81" s="99">
        <v>0</v>
      </c>
      <c r="J81" s="99">
        <v>0</v>
      </c>
      <c r="K81" s="99" t="s">
        <v>1151</v>
      </c>
      <c r="L81" s="99">
        <v>0</v>
      </c>
      <c r="M81" s="99">
        <v>0</v>
      </c>
      <c r="N81" s="519">
        <v>0</v>
      </c>
      <c r="O81" s="99" t="s">
        <v>1151</v>
      </c>
      <c r="P81" s="99">
        <v>0</v>
      </c>
      <c r="Q81" s="99">
        <v>0</v>
      </c>
      <c r="R81" s="99">
        <v>0</v>
      </c>
      <c r="S81" s="99" t="s">
        <v>1151</v>
      </c>
      <c r="T81" s="99">
        <v>0</v>
      </c>
      <c r="U81" s="100">
        <v>3</v>
      </c>
      <c r="V81" s="7">
        <v>0</v>
      </c>
      <c r="W81" s="7">
        <v>0</v>
      </c>
      <c r="X81" s="7"/>
    </row>
    <row r="82" spans="1:24" ht="14.1" customHeight="1" x14ac:dyDescent="0.15">
      <c r="B82" s="7"/>
      <c r="C82" s="1083"/>
      <c r="D82" s="1080"/>
      <c r="E82" s="51" t="s">
        <v>100</v>
      </c>
      <c r="F82" s="561" t="s">
        <v>772</v>
      </c>
      <c r="G82" s="562"/>
      <c r="H82" s="99">
        <v>0</v>
      </c>
      <c r="I82" s="99">
        <v>0</v>
      </c>
      <c r="J82" s="99">
        <v>0</v>
      </c>
      <c r="K82" s="99" t="s">
        <v>1151</v>
      </c>
      <c r="L82" s="99">
        <v>0</v>
      </c>
      <c r="M82" s="99">
        <v>0</v>
      </c>
      <c r="N82" s="519">
        <v>0</v>
      </c>
      <c r="O82" s="99" t="s">
        <v>1151</v>
      </c>
      <c r="P82" s="99">
        <v>0</v>
      </c>
      <c r="Q82" s="99">
        <v>0</v>
      </c>
      <c r="R82" s="99">
        <v>0</v>
      </c>
      <c r="S82" s="99">
        <v>0</v>
      </c>
      <c r="T82" s="99">
        <v>0</v>
      </c>
      <c r="U82" s="100">
        <v>2</v>
      </c>
      <c r="V82" s="7">
        <v>0</v>
      </c>
      <c r="W82" s="7">
        <v>0</v>
      </c>
      <c r="X82" s="7"/>
    </row>
    <row r="83" spans="1:24" ht="14.1" customHeight="1" x14ac:dyDescent="0.15">
      <c r="B83" s="7"/>
      <c r="C83" s="500"/>
      <c r="D83" s="1081"/>
      <c r="E83" s="52" t="s">
        <v>109</v>
      </c>
      <c r="F83" s="561" t="s">
        <v>394</v>
      </c>
      <c r="G83" s="562"/>
      <c r="H83" s="99">
        <v>0</v>
      </c>
      <c r="I83" s="99" t="s">
        <v>1151</v>
      </c>
      <c r="J83" s="99" t="s">
        <v>1151</v>
      </c>
      <c r="K83" s="99" t="s">
        <v>1151</v>
      </c>
      <c r="L83" s="99">
        <v>0</v>
      </c>
      <c r="M83" s="99" t="s">
        <v>1151</v>
      </c>
      <c r="N83" s="519">
        <v>0</v>
      </c>
      <c r="O83" s="99" t="s">
        <v>1151</v>
      </c>
      <c r="P83" s="99">
        <v>0</v>
      </c>
      <c r="Q83" s="99">
        <v>0</v>
      </c>
      <c r="R83" s="99" t="s">
        <v>1151</v>
      </c>
      <c r="S83" s="99" t="s">
        <v>1151</v>
      </c>
      <c r="T83" s="99" t="s">
        <v>1151</v>
      </c>
      <c r="U83" s="100">
        <v>8</v>
      </c>
      <c r="V83" s="7">
        <v>0</v>
      </c>
      <c r="W83" s="7">
        <v>0</v>
      </c>
      <c r="X83" s="7"/>
    </row>
    <row r="84" spans="1:24" ht="14.1" customHeight="1" x14ac:dyDescent="0.15">
      <c r="A84" s="490">
        <v>1</v>
      </c>
      <c r="B84" s="7">
        <v>34</v>
      </c>
      <c r="C84" s="505" t="s">
        <v>261</v>
      </c>
      <c r="D84" s="561" t="s">
        <v>773</v>
      </c>
      <c r="E84" s="561"/>
      <c r="F84" s="561"/>
      <c r="G84" s="562"/>
      <c r="H84" s="100">
        <v>0</v>
      </c>
      <c r="I84" s="100">
        <v>1414</v>
      </c>
      <c r="J84" s="100">
        <v>1145</v>
      </c>
      <c r="K84" s="100">
        <v>1725</v>
      </c>
      <c r="L84" s="100">
        <v>793</v>
      </c>
      <c r="M84" s="100">
        <v>1720</v>
      </c>
      <c r="N84" s="234">
        <v>224</v>
      </c>
      <c r="O84" s="100">
        <v>1418</v>
      </c>
      <c r="P84" s="100">
        <v>0</v>
      </c>
      <c r="Q84" s="100">
        <v>0</v>
      </c>
      <c r="R84" s="100">
        <v>1078</v>
      </c>
      <c r="S84" s="100">
        <v>1643</v>
      </c>
      <c r="T84" s="100">
        <v>1672</v>
      </c>
      <c r="U84" s="100">
        <v>12832</v>
      </c>
      <c r="V84" s="7">
        <v>1</v>
      </c>
      <c r="W84" s="7">
        <v>34</v>
      </c>
      <c r="X84" s="7"/>
    </row>
    <row r="85" spans="1:24" ht="14.1" customHeight="1" x14ac:dyDescent="0.15">
      <c r="A85" s="490">
        <v>1</v>
      </c>
      <c r="B85" s="7">
        <v>35</v>
      </c>
      <c r="C85" s="506"/>
      <c r="D85" s="586" t="s">
        <v>227</v>
      </c>
      <c r="E85" s="561"/>
      <c r="F85" s="561"/>
      <c r="G85" s="562"/>
      <c r="H85" s="100">
        <v>0</v>
      </c>
      <c r="I85" s="100">
        <v>367</v>
      </c>
      <c r="J85" s="100">
        <v>227</v>
      </c>
      <c r="K85" s="100">
        <v>355</v>
      </c>
      <c r="L85" s="100">
        <v>296</v>
      </c>
      <c r="M85" s="100">
        <v>417</v>
      </c>
      <c r="N85" s="234">
        <v>113</v>
      </c>
      <c r="O85" s="100">
        <v>390</v>
      </c>
      <c r="P85" s="100">
        <v>0</v>
      </c>
      <c r="Q85" s="100">
        <v>0</v>
      </c>
      <c r="R85" s="100">
        <v>64</v>
      </c>
      <c r="S85" s="100">
        <v>308</v>
      </c>
      <c r="T85" s="100">
        <v>465</v>
      </c>
      <c r="U85" s="100">
        <v>3002</v>
      </c>
      <c r="V85" s="7">
        <v>1</v>
      </c>
      <c r="W85" s="7">
        <v>35</v>
      </c>
      <c r="X85" s="7"/>
    </row>
    <row r="86" spans="1:24" ht="14.1" customHeight="1" x14ac:dyDescent="0.15">
      <c r="A86" s="490">
        <v>1</v>
      </c>
      <c r="B86" s="7">
        <v>36</v>
      </c>
      <c r="C86" s="505" t="s">
        <v>267</v>
      </c>
      <c r="D86" s="561" t="s">
        <v>774</v>
      </c>
      <c r="E86" s="561"/>
      <c r="F86" s="561"/>
      <c r="G86" s="562"/>
      <c r="H86" s="99">
        <v>0</v>
      </c>
      <c r="I86" s="99" t="s">
        <v>479</v>
      </c>
      <c r="J86" s="99" t="s">
        <v>479</v>
      </c>
      <c r="K86" s="99" t="s">
        <v>479</v>
      </c>
      <c r="L86" s="99" t="s">
        <v>979</v>
      </c>
      <c r="M86" s="99" t="s">
        <v>979</v>
      </c>
      <c r="N86" s="519" t="s">
        <v>979</v>
      </c>
      <c r="O86" s="99" t="s">
        <v>979</v>
      </c>
      <c r="P86" s="99">
        <v>0</v>
      </c>
      <c r="Q86" s="99">
        <v>0</v>
      </c>
      <c r="R86" s="99" t="s">
        <v>979</v>
      </c>
      <c r="S86" s="99" t="s">
        <v>979</v>
      </c>
      <c r="T86" s="99" t="s">
        <v>979</v>
      </c>
      <c r="U86" s="100">
        <v>0</v>
      </c>
      <c r="V86" s="7">
        <v>1</v>
      </c>
      <c r="W86" s="7">
        <v>36</v>
      </c>
      <c r="X86" s="7"/>
    </row>
    <row r="87" spans="1:24" ht="14.1" customHeight="1" x14ac:dyDescent="0.15">
      <c r="A87" s="490">
        <v>1</v>
      </c>
      <c r="B87" s="7">
        <v>37</v>
      </c>
      <c r="C87" s="507" t="s">
        <v>337</v>
      </c>
      <c r="D87" s="561" t="s">
        <v>1019</v>
      </c>
      <c r="E87" s="561"/>
      <c r="F87" s="607"/>
      <c r="G87" s="134" t="s">
        <v>719</v>
      </c>
      <c r="H87" s="141">
        <v>0</v>
      </c>
      <c r="I87" s="141">
        <v>20.399999999999999</v>
      </c>
      <c r="J87" s="141">
        <v>14.3</v>
      </c>
      <c r="K87" s="141">
        <v>37.5</v>
      </c>
      <c r="L87" s="141">
        <v>32.4</v>
      </c>
      <c r="M87" s="141">
        <v>28.2</v>
      </c>
      <c r="N87" s="141">
        <v>38.5</v>
      </c>
      <c r="O87" s="141">
        <v>11.2</v>
      </c>
      <c r="P87" s="141">
        <v>0</v>
      </c>
      <c r="Q87" s="141">
        <v>0</v>
      </c>
      <c r="R87" s="141">
        <v>3.3</v>
      </c>
      <c r="S87" s="141">
        <v>32</v>
      </c>
      <c r="T87" s="141">
        <v>23.3</v>
      </c>
      <c r="U87" s="100"/>
      <c r="V87" s="7">
        <v>1</v>
      </c>
      <c r="W87" s="7">
        <v>37</v>
      </c>
      <c r="X87" s="7"/>
    </row>
    <row r="88" spans="1:24" ht="14.1" customHeight="1" x14ac:dyDescent="0.15">
      <c r="A88" s="490">
        <v>1</v>
      </c>
      <c r="B88" s="7">
        <v>38</v>
      </c>
      <c r="C88" s="507" t="s">
        <v>339</v>
      </c>
      <c r="D88" s="561" t="s">
        <v>710</v>
      </c>
      <c r="E88" s="561"/>
      <c r="F88" s="561"/>
      <c r="G88" s="562"/>
      <c r="H88" s="141">
        <v>0</v>
      </c>
      <c r="I88" s="141">
        <v>12.2</v>
      </c>
      <c r="J88" s="141">
        <v>34.200000000000003</v>
      </c>
      <c r="K88" s="141">
        <v>12</v>
      </c>
      <c r="L88" s="141">
        <v>18.899999999999999</v>
      </c>
      <c r="M88" s="141">
        <v>18.399999999999999</v>
      </c>
      <c r="N88" s="141">
        <v>0</v>
      </c>
      <c r="O88" s="141">
        <v>18.5</v>
      </c>
      <c r="P88" s="141">
        <v>0</v>
      </c>
      <c r="Q88" s="141">
        <v>0</v>
      </c>
      <c r="R88" s="141">
        <v>89.9</v>
      </c>
      <c r="S88" s="141">
        <v>16.2</v>
      </c>
      <c r="T88" s="141">
        <v>15</v>
      </c>
      <c r="U88" s="100">
        <v>235.3</v>
      </c>
      <c r="V88" s="7">
        <v>1</v>
      </c>
      <c r="W88" s="7">
        <v>38</v>
      </c>
      <c r="X88" s="7"/>
    </row>
    <row r="89" spans="1:24" ht="14.1" customHeight="1" x14ac:dyDescent="0.15">
      <c r="A89" s="490">
        <v>1</v>
      </c>
      <c r="B89" s="7">
        <v>39</v>
      </c>
      <c r="C89" s="507" t="s">
        <v>329</v>
      </c>
      <c r="D89" s="561" t="s">
        <v>90</v>
      </c>
      <c r="E89" s="561"/>
      <c r="F89" s="561"/>
      <c r="G89" s="562"/>
      <c r="H89" s="141">
        <v>0</v>
      </c>
      <c r="I89" s="141">
        <v>9.8000000000000007</v>
      </c>
      <c r="J89" s="141">
        <v>14.2</v>
      </c>
      <c r="K89" s="141">
        <v>15.2</v>
      </c>
      <c r="L89" s="141">
        <v>18.8</v>
      </c>
      <c r="M89" s="141">
        <v>9.9</v>
      </c>
      <c r="N89" s="279">
        <v>40.799999999999997</v>
      </c>
      <c r="O89" s="141">
        <v>9.1999999999999993</v>
      </c>
      <c r="P89" s="141">
        <v>0</v>
      </c>
      <c r="Q89" s="141">
        <v>0</v>
      </c>
      <c r="R89" s="141">
        <v>82.5</v>
      </c>
      <c r="S89" s="141">
        <v>13.5</v>
      </c>
      <c r="T89" s="141">
        <v>15.1</v>
      </c>
      <c r="U89" s="100">
        <v>229</v>
      </c>
      <c r="V89" s="7">
        <v>1</v>
      </c>
      <c r="W89" s="7">
        <v>39</v>
      </c>
      <c r="X89" s="7"/>
    </row>
    <row r="90" spans="1:24" ht="14.1" customHeight="1" x14ac:dyDescent="0.15">
      <c r="A90" s="490">
        <v>1</v>
      </c>
      <c r="B90" s="7">
        <v>40</v>
      </c>
      <c r="C90" s="507" t="s">
        <v>228</v>
      </c>
      <c r="D90" s="561" t="s">
        <v>1020</v>
      </c>
      <c r="E90" s="561"/>
      <c r="F90" s="607"/>
      <c r="G90" s="134" t="s">
        <v>694</v>
      </c>
      <c r="H90" s="141">
        <v>0</v>
      </c>
      <c r="I90" s="141">
        <v>0</v>
      </c>
      <c r="J90" s="141">
        <v>0</v>
      </c>
      <c r="K90" s="141">
        <v>5</v>
      </c>
      <c r="L90" s="141">
        <v>0</v>
      </c>
      <c r="M90" s="141">
        <v>0</v>
      </c>
      <c r="N90" s="279">
        <v>0</v>
      </c>
      <c r="O90" s="141">
        <v>0</v>
      </c>
      <c r="P90" s="141">
        <v>0</v>
      </c>
      <c r="Q90" s="141">
        <v>0</v>
      </c>
      <c r="R90" s="141">
        <v>0</v>
      </c>
      <c r="S90" s="141">
        <v>0</v>
      </c>
      <c r="T90" s="141">
        <v>0</v>
      </c>
      <c r="U90" s="100">
        <v>5</v>
      </c>
      <c r="V90" s="7">
        <v>1</v>
      </c>
      <c r="W90" s="7">
        <v>40</v>
      </c>
      <c r="X90" s="7"/>
    </row>
    <row r="91" spans="1:24" ht="14.1" customHeight="1" x14ac:dyDescent="0.15">
      <c r="A91" s="490">
        <v>1</v>
      </c>
      <c r="B91" s="7">
        <v>41</v>
      </c>
      <c r="C91" s="507" t="s">
        <v>807</v>
      </c>
      <c r="D91" s="561" t="s">
        <v>882</v>
      </c>
      <c r="E91" s="561"/>
      <c r="F91" s="561"/>
      <c r="G91" s="562"/>
      <c r="H91" s="141" t="s">
        <v>582</v>
      </c>
      <c r="I91" s="141" t="s">
        <v>582</v>
      </c>
      <c r="J91" s="141" t="s">
        <v>582</v>
      </c>
      <c r="K91" s="141" t="s">
        <v>582</v>
      </c>
      <c r="L91" s="141" t="s">
        <v>582</v>
      </c>
      <c r="M91" s="141" t="s">
        <v>582</v>
      </c>
      <c r="N91" s="279" t="s">
        <v>582</v>
      </c>
      <c r="O91" s="141" t="s">
        <v>582</v>
      </c>
      <c r="P91" s="141" t="s">
        <v>582</v>
      </c>
      <c r="Q91" s="141" t="s">
        <v>582</v>
      </c>
      <c r="R91" s="141" t="s">
        <v>582</v>
      </c>
      <c r="S91" s="141" t="s">
        <v>582</v>
      </c>
      <c r="T91" s="141" t="s">
        <v>582</v>
      </c>
      <c r="U91" s="100">
        <v>0</v>
      </c>
      <c r="V91" s="7">
        <v>1</v>
      </c>
      <c r="W91" s="7">
        <v>41</v>
      </c>
      <c r="X91" s="7"/>
    </row>
    <row r="92" spans="1:24" ht="14.1" customHeight="1" x14ac:dyDescent="0.15">
      <c r="A92" s="490">
        <v>1</v>
      </c>
      <c r="B92" s="7">
        <v>42</v>
      </c>
      <c r="C92" s="507" t="s">
        <v>886</v>
      </c>
      <c r="D92" s="561" t="s">
        <v>800</v>
      </c>
      <c r="E92" s="561"/>
      <c r="F92" s="561"/>
      <c r="G92" s="562"/>
      <c r="H92" s="141" t="s">
        <v>582</v>
      </c>
      <c r="I92" s="141" t="s">
        <v>582</v>
      </c>
      <c r="J92" s="141" t="s">
        <v>582</v>
      </c>
      <c r="K92" s="518" t="s">
        <v>1151</v>
      </c>
      <c r="L92" s="518" t="s">
        <v>582</v>
      </c>
      <c r="M92" s="518" t="s">
        <v>582</v>
      </c>
      <c r="N92" s="520" t="s">
        <v>582</v>
      </c>
      <c r="O92" s="518" t="s">
        <v>582</v>
      </c>
      <c r="P92" s="518" t="s">
        <v>582</v>
      </c>
      <c r="Q92" s="518" t="s">
        <v>582</v>
      </c>
      <c r="R92" s="518" t="s">
        <v>582</v>
      </c>
      <c r="S92" s="518" t="s">
        <v>582</v>
      </c>
      <c r="T92" s="518" t="s">
        <v>582</v>
      </c>
      <c r="U92" s="100">
        <v>1</v>
      </c>
      <c r="V92" s="7">
        <v>1</v>
      </c>
      <c r="W92" s="7">
        <v>42</v>
      </c>
      <c r="X92" s="7"/>
    </row>
    <row r="93" spans="1:24" ht="14.1" customHeight="1" x14ac:dyDescent="0.15">
      <c r="A93" s="490">
        <v>1</v>
      </c>
      <c r="B93" s="7">
        <v>44</v>
      </c>
      <c r="C93" s="508" t="s">
        <v>775</v>
      </c>
      <c r="D93" s="561" t="s">
        <v>1021</v>
      </c>
      <c r="E93" s="561"/>
      <c r="F93" s="561"/>
      <c r="G93" s="562"/>
      <c r="H93" s="141">
        <v>0</v>
      </c>
      <c r="I93" s="141">
        <v>0</v>
      </c>
      <c r="J93" s="141">
        <v>0</v>
      </c>
      <c r="K93" s="141">
        <v>0</v>
      </c>
      <c r="L93" s="141">
        <v>0</v>
      </c>
      <c r="M93" s="141">
        <v>0</v>
      </c>
      <c r="N93" s="279">
        <v>0</v>
      </c>
      <c r="O93" s="141">
        <v>0</v>
      </c>
      <c r="P93" s="141">
        <v>0</v>
      </c>
      <c r="Q93" s="141">
        <v>0</v>
      </c>
      <c r="R93" s="141">
        <v>0</v>
      </c>
      <c r="S93" s="141">
        <v>0</v>
      </c>
      <c r="T93" s="141">
        <v>0</v>
      </c>
      <c r="U93" s="100">
        <v>0</v>
      </c>
      <c r="V93" s="7">
        <v>1</v>
      </c>
      <c r="W93" s="7">
        <v>44</v>
      </c>
      <c r="X93" s="7"/>
    </row>
    <row r="94" spans="1:24" ht="14.1" customHeight="1" x14ac:dyDescent="0.15">
      <c r="A94" s="490">
        <v>1</v>
      </c>
      <c r="B94" s="7">
        <v>45</v>
      </c>
      <c r="C94" s="509"/>
      <c r="D94" s="792" t="s">
        <v>528</v>
      </c>
      <c r="E94" s="1086" t="s">
        <v>368</v>
      </c>
      <c r="F94" s="570"/>
      <c r="G94" s="571"/>
      <c r="H94" s="141">
        <v>0</v>
      </c>
      <c r="I94" s="141">
        <v>0</v>
      </c>
      <c r="J94" s="141">
        <v>0</v>
      </c>
      <c r="K94" s="141">
        <v>0</v>
      </c>
      <c r="L94" s="141">
        <v>0</v>
      </c>
      <c r="M94" s="141">
        <v>0</v>
      </c>
      <c r="N94" s="279">
        <v>0</v>
      </c>
      <c r="O94" s="141">
        <v>0</v>
      </c>
      <c r="P94" s="141">
        <v>0</v>
      </c>
      <c r="Q94" s="141">
        <v>0</v>
      </c>
      <c r="R94" s="141">
        <v>0</v>
      </c>
      <c r="S94" s="141">
        <v>0</v>
      </c>
      <c r="T94" s="141">
        <v>0</v>
      </c>
      <c r="U94" s="100">
        <v>0</v>
      </c>
      <c r="V94" s="7">
        <v>1</v>
      </c>
      <c r="W94" s="7">
        <v>45</v>
      </c>
      <c r="X94" s="7"/>
    </row>
    <row r="95" spans="1:24" ht="14.1" customHeight="1" x14ac:dyDescent="0.15">
      <c r="A95" s="490">
        <v>1</v>
      </c>
      <c r="B95" s="7">
        <v>46</v>
      </c>
      <c r="C95" s="509"/>
      <c r="D95" s="792"/>
      <c r="E95" s="1086" t="s">
        <v>728</v>
      </c>
      <c r="F95" s="570"/>
      <c r="G95" s="571"/>
      <c r="H95" s="141">
        <v>0</v>
      </c>
      <c r="I95" s="141">
        <v>0</v>
      </c>
      <c r="J95" s="141">
        <v>0</v>
      </c>
      <c r="K95" s="141">
        <v>0</v>
      </c>
      <c r="L95" s="141">
        <v>0</v>
      </c>
      <c r="M95" s="141">
        <v>0</v>
      </c>
      <c r="N95" s="279">
        <v>0</v>
      </c>
      <c r="O95" s="141">
        <v>0</v>
      </c>
      <c r="P95" s="141">
        <v>0</v>
      </c>
      <c r="Q95" s="141">
        <v>0</v>
      </c>
      <c r="R95" s="141">
        <v>0</v>
      </c>
      <c r="S95" s="141">
        <v>0</v>
      </c>
      <c r="T95" s="141">
        <v>0</v>
      </c>
      <c r="U95" s="100">
        <v>0</v>
      </c>
      <c r="V95" s="7">
        <v>1</v>
      </c>
      <c r="W95" s="7">
        <v>46</v>
      </c>
      <c r="X95" s="7"/>
    </row>
    <row r="96" spans="1:24" ht="14.1" customHeight="1" x14ac:dyDescent="0.15">
      <c r="A96" s="490">
        <v>1</v>
      </c>
      <c r="B96" s="7">
        <v>47</v>
      </c>
      <c r="C96" s="509"/>
      <c r="D96" s="792"/>
      <c r="E96" s="587" t="s">
        <v>539</v>
      </c>
      <c r="F96" s="551"/>
      <c r="G96" s="552"/>
      <c r="H96" s="141">
        <v>0</v>
      </c>
      <c r="I96" s="141">
        <v>0</v>
      </c>
      <c r="J96" s="141">
        <v>0</v>
      </c>
      <c r="K96" s="141">
        <v>0</v>
      </c>
      <c r="L96" s="141">
        <v>0</v>
      </c>
      <c r="M96" s="141">
        <v>0</v>
      </c>
      <c r="N96" s="141">
        <v>0</v>
      </c>
      <c r="O96" s="141">
        <v>0</v>
      </c>
      <c r="P96" s="141">
        <v>0</v>
      </c>
      <c r="Q96" s="141">
        <v>0</v>
      </c>
      <c r="R96" s="141">
        <v>0</v>
      </c>
      <c r="S96" s="141">
        <v>0</v>
      </c>
      <c r="T96" s="141">
        <v>0</v>
      </c>
      <c r="U96" s="100">
        <v>0</v>
      </c>
      <c r="V96" s="7">
        <v>1</v>
      </c>
      <c r="W96" s="7">
        <v>47</v>
      </c>
      <c r="X96" s="7"/>
    </row>
    <row r="97" spans="1:24" ht="14.1" customHeight="1" x14ac:dyDescent="0.15">
      <c r="A97" s="490">
        <v>1</v>
      </c>
      <c r="B97" s="7">
        <v>49</v>
      </c>
      <c r="C97" s="507" t="s">
        <v>897</v>
      </c>
      <c r="D97" s="561" t="s">
        <v>417</v>
      </c>
      <c r="E97" s="561"/>
      <c r="F97" s="561"/>
      <c r="G97" s="562"/>
      <c r="H97" s="99">
        <v>0</v>
      </c>
      <c r="I97" s="99" t="s">
        <v>479</v>
      </c>
      <c r="J97" s="99" t="s">
        <v>479</v>
      </c>
      <c r="K97" s="99" t="s">
        <v>479</v>
      </c>
      <c r="L97" s="99" t="s">
        <v>479</v>
      </c>
      <c r="M97" s="99" t="s">
        <v>479</v>
      </c>
      <c r="N97" s="519" t="s">
        <v>479</v>
      </c>
      <c r="O97" s="99" t="s">
        <v>479</v>
      </c>
      <c r="P97" s="99">
        <v>0</v>
      </c>
      <c r="Q97" s="99">
        <v>0</v>
      </c>
      <c r="R97" s="99" t="s">
        <v>479</v>
      </c>
      <c r="S97" s="99" t="s">
        <v>479</v>
      </c>
      <c r="T97" s="99" t="s">
        <v>479</v>
      </c>
      <c r="U97" s="100">
        <v>0</v>
      </c>
      <c r="V97" s="7">
        <v>1</v>
      </c>
      <c r="W97" s="7">
        <v>49</v>
      </c>
      <c r="X97" s="7"/>
    </row>
    <row r="98" spans="1:24" ht="14.1" customHeight="1" x14ac:dyDescent="0.15">
      <c r="A98" s="490">
        <v>1</v>
      </c>
      <c r="B98" s="7">
        <v>50</v>
      </c>
      <c r="C98" s="507" t="s">
        <v>636</v>
      </c>
      <c r="D98" s="561" t="s">
        <v>324</v>
      </c>
      <c r="E98" s="561"/>
      <c r="F98" s="561"/>
      <c r="G98" s="91" t="s">
        <v>719</v>
      </c>
      <c r="H98" s="433">
        <v>0</v>
      </c>
      <c r="I98" s="433">
        <v>89.6</v>
      </c>
      <c r="J98" s="433">
        <v>98</v>
      </c>
      <c r="K98" s="433">
        <v>98.6</v>
      </c>
      <c r="L98" s="433">
        <v>98.7</v>
      </c>
      <c r="M98" s="433">
        <v>91.2</v>
      </c>
      <c r="N98" s="457">
        <v>100</v>
      </c>
      <c r="O98" s="433">
        <v>97.3</v>
      </c>
      <c r="P98" s="433">
        <v>0</v>
      </c>
      <c r="Q98" s="433">
        <v>0</v>
      </c>
      <c r="R98" s="433">
        <v>98.7</v>
      </c>
      <c r="S98" s="433">
        <v>91.1</v>
      </c>
      <c r="T98" s="433">
        <v>95.9</v>
      </c>
      <c r="U98" s="433">
        <v>95.91</v>
      </c>
      <c r="V98" s="7">
        <v>1</v>
      </c>
      <c r="W98" s="7">
        <v>50</v>
      </c>
      <c r="X98" s="7"/>
    </row>
    <row r="99" spans="1:24" ht="14.1" customHeight="1" x14ac:dyDescent="0.15">
      <c r="A99" s="490">
        <v>1</v>
      </c>
      <c r="B99" s="7">
        <v>51</v>
      </c>
      <c r="C99" s="507" t="s">
        <v>425</v>
      </c>
      <c r="D99" s="561" t="s">
        <v>887</v>
      </c>
      <c r="E99" s="561"/>
      <c r="F99" s="561"/>
      <c r="G99" s="562"/>
      <c r="H99" s="517" t="s">
        <v>582</v>
      </c>
      <c r="I99" s="517" t="s">
        <v>1151</v>
      </c>
      <c r="J99" s="517" t="s">
        <v>582</v>
      </c>
      <c r="K99" s="517" t="s">
        <v>1151</v>
      </c>
      <c r="L99" s="517" t="s">
        <v>582</v>
      </c>
      <c r="M99" s="517" t="s">
        <v>582</v>
      </c>
      <c r="N99" s="521" t="s">
        <v>582</v>
      </c>
      <c r="O99" s="517" t="s">
        <v>1151</v>
      </c>
      <c r="P99" s="517" t="s">
        <v>582</v>
      </c>
      <c r="Q99" s="517" t="s">
        <v>582</v>
      </c>
      <c r="R99" s="517" t="s">
        <v>582</v>
      </c>
      <c r="S99" s="517" t="s">
        <v>582</v>
      </c>
      <c r="T99" s="517" t="s">
        <v>582</v>
      </c>
      <c r="U99" s="522">
        <v>3</v>
      </c>
      <c r="V99" s="7">
        <v>1</v>
      </c>
      <c r="W99" s="7">
        <v>51</v>
      </c>
      <c r="X99" s="7"/>
    </row>
    <row r="100" spans="1:24" ht="14.1" customHeight="1" x14ac:dyDescent="0.15">
      <c r="A100" s="490">
        <v>1</v>
      </c>
      <c r="B100" s="7">
        <v>52</v>
      </c>
      <c r="C100" s="507" t="s">
        <v>676</v>
      </c>
      <c r="D100" s="561" t="s">
        <v>863</v>
      </c>
      <c r="E100" s="561"/>
      <c r="F100" s="561"/>
      <c r="G100" s="91" t="s">
        <v>1022</v>
      </c>
      <c r="H100" s="100">
        <v>0</v>
      </c>
      <c r="I100" s="100">
        <v>988</v>
      </c>
      <c r="J100" s="100">
        <v>345</v>
      </c>
      <c r="K100" s="100">
        <v>3045</v>
      </c>
      <c r="L100" s="100">
        <v>35</v>
      </c>
      <c r="M100" s="100">
        <v>218</v>
      </c>
      <c r="N100" s="234">
        <v>0</v>
      </c>
      <c r="O100" s="100">
        <v>789</v>
      </c>
      <c r="P100" s="100">
        <v>0</v>
      </c>
      <c r="Q100" s="100">
        <v>0</v>
      </c>
      <c r="R100" s="100">
        <v>21</v>
      </c>
      <c r="S100" s="100">
        <v>552</v>
      </c>
      <c r="T100" s="100">
        <v>994</v>
      </c>
      <c r="U100" s="100">
        <v>6987</v>
      </c>
      <c r="V100" s="7">
        <v>1</v>
      </c>
      <c r="W100" s="7">
        <v>52</v>
      </c>
      <c r="X100" s="7"/>
    </row>
    <row r="101" spans="1:24" ht="14.1" customHeight="1" x14ac:dyDescent="0.15">
      <c r="A101" s="490">
        <v>1</v>
      </c>
      <c r="B101" s="7">
        <v>53</v>
      </c>
      <c r="C101" s="507" t="s">
        <v>898</v>
      </c>
      <c r="D101" s="561" t="s">
        <v>712</v>
      </c>
      <c r="E101" s="561"/>
      <c r="F101" s="561"/>
      <c r="G101" s="562"/>
      <c r="H101" s="100">
        <v>0</v>
      </c>
      <c r="I101" s="100">
        <v>17</v>
      </c>
      <c r="J101" s="100">
        <v>13</v>
      </c>
      <c r="K101" s="100">
        <v>25</v>
      </c>
      <c r="L101" s="100">
        <v>5</v>
      </c>
      <c r="M101" s="100">
        <v>13</v>
      </c>
      <c r="N101" s="234">
        <v>1</v>
      </c>
      <c r="O101" s="100">
        <v>21</v>
      </c>
      <c r="P101" s="100">
        <v>0</v>
      </c>
      <c r="Q101" s="100">
        <v>0</v>
      </c>
      <c r="R101" s="100">
        <v>9</v>
      </c>
      <c r="S101" s="100">
        <v>15</v>
      </c>
      <c r="T101" s="100">
        <v>10</v>
      </c>
      <c r="U101" s="100">
        <v>129</v>
      </c>
      <c r="V101" s="7">
        <v>1</v>
      </c>
      <c r="W101" s="7">
        <v>53</v>
      </c>
      <c r="X101" s="7"/>
    </row>
    <row r="102" spans="1:24" ht="14.1" customHeight="1" x14ac:dyDescent="0.15">
      <c r="A102" s="490">
        <v>1</v>
      </c>
      <c r="B102" s="7">
        <v>54</v>
      </c>
      <c r="C102" s="507" t="s">
        <v>899</v>
      </c>
      <c r="D102" s="561" t="s">
        <v>713</v>
      </c>
      <c r="E102" s="561"/>
      <c r="F102" s="561"/>
      <c r="G102" s="91" t="s">
        <v>780</v>
      </c>
      <c r="H102" s="100">
        <v>0</v>
      </c>
      <c r="I102" s="100">
        <v>351</v>
      </c>
      <c r="J102" s="100">
        <v>190</v>
      </c>
      <c r="K102" s="100">
        <v>521</v>
      </c>
      <c r="L102" s="100">
        <v>233</v>
      </c>
      <c r="M102" s="100">
        <v>202</v>
      </c>
      <c r="N102" s="234">
        <v>7</v>
      </c>
      <c r="O102" s="100">
        <v>430</v>
      </c>
      <c r="P102" s="100">
        <v>0</v>
      </c>
      <c r="Q102" s="100">
        <v>0</v>
      </c>
      <c r="R102" s="100">
        <v>56</v>
      </c>
      <c r="S102" s="100">
        <v>277</v>
      </c>
      <c r="T102" s="100">
        <v>171</v>
      </c>
      <c r="U102" s="100">
        <v>2438</v>
      </c>
      <c r="V102" s="7">
        <v>1</v>
      </c>
      <c r="W102" s="7">
        <v>54</v>
      </c>
      <c r="X102" s="7"/>
    </row>
    <row r="103" spans="1:24" ht="14.1" customHeight="1" x14ac:dyDescent="0.15">
      <c r="A103" s="490">
        <v>1</v>
      </c>
      <c r="B103" s="7">
        <v>55</v>
      </c>
      <c r="C103" s="504" t="s">
        <v>900</v>
      </c>
      <c r="D103" s="51" t="s">
        <v>83</v>
      </c>
      <c r="E103" s="564" t="s">
        <v>406</v>
      </c>
      <c r="F103" s="564"/>
      <c r="G103" s="565"/>
      <c r="H103" s="99">
        <v>0</v>
      </c>
      <c r="I103" s="99" t="s">
        <v>1151</v>
      </c>
      <c r="J103" s="99" t="s">
        <v>1151</v>
      </c>
      <c r="K103" s="99" t="s">
        <v>1151</v>
      </c>
      <c r="L103" s="99">
        <v>0</v>
      </c>
      <c r="M103" s="99">
        <v>0</v>
      </c>
      <c r="N103" s="519">
        <v>0</v>
      </c>
      <c r="O103" s="99">
        <v>0</v>
      </c>
      <c r="P103" s="99">
        <v>0</v>
      </c>
      <c r="Q103" s="99">
        <v>0</v>
      </c>
      <c r="R103" s="99">
        <v>0</v>
      </c>
      <c r="S103" s="99">
        <v>0</v>
      </c>
      <c r="T103" s="99">
        <v>0</v>
      </c>
      <c r="U103" s="100">
        <v>3</v>
      </c>
      <c r="V103" s="7">
        <v>1</v>
      </c>
      <c r="W103" s="7">
        <v>55</v>
      </c>
      <c r="X103" s="7"/>
    </row>
    <row r="104" spans="1:24" ht="14.1" customHeight="1" x14ac:dyDescent="0.15">
      <c r="B104" s="7"/>
      <c r="C104" s="1084" t="s">
        <v>884</v>
      </c>
      <c r="D104" s="293" t="s">
        <v>88</v>
      </c>
      <c r="E104" s="564" t="s">
        <v>715</v>
      </c>
      <c r="F104" s="564"/>
      <c r="G104" s="565"/>
      <c r="H104" s="99">
        <v>0</v>
      </c>
      <c r="I104" s="99" t="s">
        <v>1151</v>
      </c>
      <c r="J104" s="99" t="s">
        <v>1151</v>
      </c>
      <c r="K104" s="99" t="s">
        <v>1151</v>
      </c>
      <c r="L104" s="99" t="s">
        <v>1151</v>
      </c>
      <c r="M104" s="99">
        <v>0</v>
      </c>
      <c r="N104" s="99" t="s">
        <v>1151</v>
      </c>
      <c r="O104" s="99" t="s">
        <v>1151</v>
      </c>
      <c r="P104" s="99">
        <v>0</v>
      </c>
      <c r="Q104" s="99">
        <v>0</v>
      </c>
      <c r="R104" s="99" t="s">
        <v>1151</v>
      </c>
      <c r="S104" s="99">
        <v>0</v>
      </c>
      <c r="T104" s="99" t="s">
        <v>1151</v>
      </c>
      <c r="U104" s="100">
        <v>8</v>
      </c>
      <c r="V104" s="7">
        <v>0</v>
      </c>
      <c r="W104" s="7">
        <v>0</v>
      </c>
      <c r="X104" s="7"/>
    </row>
    <row r="105" spans="1:24" ht="14.1" customHeight="1" x14ac:dyDescent="0.15">
      <c r="B105" s="7"/>
      <c r="C105" s="1084"/>
      <c r="D105" s="293" t="s">
        <v>96</v>
      </c>
      <c r="E105" s="564" t="s">
        <v>718</v>
      </c>
      <c r="F105" s="564"/>
      <c r="G105" s="565"/>
      <c r="H105" s="99">
        <v>0</v>
      </c>
      <c r="I105" s="99" t="s">
        <v>1151</v>
      </c>
      <c r="J105" s="99" t="s">
        <v>1151</v>
      </c>
      <c r="K105" s="99">
        <v>0</v>
      </c>
      <c r="L105" s="99" t="s">
        <v>1151</v>
      </c>
      <c r="M105" s="99">
        <v>0</v>
      </c>
      <c r="N105" s="519">
        <v>0</v>
      </c>
      <c r="O105" s="99" t="s">
        <v>1151</v>
      </c>
      <c r="P105" s="99">
        <v>0</v>
      </c>
      <c r="Q105" s="99">
        <v>0</v>
      </c>
      <c r="R105" s="99" t="s">
        <v>1151</v>
      </c>
      <c r="S105" s="99">
        <v>0</v>
      </c>
      <c r="T105" s="99" t="s">
        <v>1151</v>
      </c>
      <c r="U105" s="100">
        <v>6</v>
      </c>
      <c r="V105" s="7">
        <v>0</v>
      </c>
      <c r="W105" s="7">
        <v>0</v>
      </c>
      <c r="X105" s="7"/>
    </row>
    <row r="106" spans="1:24" ht="14.1" customHeight="1" x14ac:dyDescent="0.15">
      <c r="B106" s="7"/>
      <c r="C106" s="1084"/>
      <c r="D106" s="293" t="s">
        <v>100</v>
      </c>
      <c r="E106" s="564" t="s">
        <v>290</v>
      </c>
      <c r="F106" s="564"/>
      <c r="G106" s="565"/>
      <c r="H106" s="99">
        <v>0</v>
      </c>
      <c r="I106" s="99" t="s">
        <v>1151</v>
      </c>
      <c r="J106" s="99" t="s">
        <v>1151</v>
      </c>
      <c r="K106" s="99" t="s">
        <v>1151</v>
      </c>
      <c r="L106" s="99" t="s">
        <v>1151</v>
      </c>
      <c r="M106" s="99" t="s">
        <v>1151</v>
      </c>
      <c r="N106" s="519">
        <v>0</v>
      </c>
      <c r="O106" s="99" t="s">
        <v>1151</v>
      </c>
      <c r="P106" s="99">
        <v>0</v>
      </c>
      <c r="Q106" s="99">
        <v>0</v>
      </c>
      <c r="R106" s="99" t="s">
        <v>1151</v>
      </c>
      <c r="S106" s="99" t="s">
        <v>1151</v>
      </c>
      <c r="T106" s="99" t="s">
        <v>1151</v>
      </c>
      <c r="U106" s="100">
        <v>9</v>
      </c>
      <c r="V106" s="7">
        <v>0</v>
      </c>
      <c r="W106" s="7">
        <v>0</v>
      </c>
      <c r="X106" s="7"/>
    </row>
    <row r="107" spans="1:24" ht="14.1" customHeight="1" x14ac:dyDescent="0.15">
      <c r="B107" s="7"/>
      <c r="C107" s="1084"/>
      <c r="D107" s="293" t="s">
        <v>109</v>
      </c>
      <c r="E107" s="564" t="s">
        <v>720</v>
      </c>
      <c r="F107" s="564"/>
      <c r="G107" s="565"/>
      <c r="H107" s="99">
        <v>0</v>
      </c>
      <c r="I107" s="99" t="s">
        <v>1151</v>
      </c>
      <c r="J107" s="99" t="s">
        <v>1151</v>
      </c>
      <c r="K107" s="99" t="s">
        <v>1151</v>
      </c>
      <c r="L107" s="99" t="s">
        <v>1151</v>
      </c>
      <c r="M107" s="99" t="s">
        <v>1151</v>
      </c>
      <c r="N107" s="519">
        <v>0</v>
      </c>
      <c r="O107" s="99" t="s">
        <v>1151</v>
      </c>
      <c r="P107" s="99">
        <v>0</v>
      </c>
      <c r="Q107" s="99">
        <v>0</v>
      </c>
      <c r="R107" s="99" t="s">
        <v>1151</v>
      </c>
      <c r="S107" s="99" t="s">
        <v>1151</v>
      </c>
      <c r="T107" s="99" t="s">
        <v>1151</v>
      </c>
      <c r="U107" s="100">
        <v>9</v>
      </c>
      <c r="V107" s="7">
        <v>0</v>
      </c>
      <c r="W107" s="7">
        <v>0</v>
      </c>
      <c r="X107" s="7"/>
    </row>
    <row r="108" spans="1:24" ht="14.1" customHeight="1" x14ac:dyDescent="0.15">
      <c r="B108" s="7"/>
      <c r="C108" s="1084"/>
      <c r="D108" s="293" t="s">
        <v>303</v>
      </c>
      <c r="E108" s="564" t="s">
        <v>252</v>
      </c>
      <c r="F108" s="564"/>
      <c r="G108" s="565"/>
      <c r="H108" s="99">
        <v>0</v>
      </c>
      <c r="I108" s="99" t="s">
        <v>1151</v>
      </c>
      <c r="J108" s="99" t="s">
        <v>1151</v>
      </c>
      <c r="K108" s="99" t="s">
        <v>1151</v>
      </c>
      <c r="L108" s="99" t="s">
        <v>1151</v>
      </c>
      <c r="M108" s="99" t="s">
        <v>1151</v>
      </c>
      <c r="N108" s="519">
        <v>0</v>
      </c>
      <c r="O108" s="99" t="s">
        <v>1151</v>
      </c>
      <c r="P108" s="99">
        <v>0</v>
      </c>
      <c r="Q108" s="99">
        <v>0</v>
      </c>
      <c r="R108" s="99" t="s">
        <v>1151</v>
      </c>
      <c r="S108" s="99" t="s">
        <v>1151</v>
      </c>
      <c r="T108" s="99" t="s">
        <v>1151</v>
      </c>
      <c r="U108" s="100">
        <v>9</v>
      </c>
      <c r="V108" s="7">
        <v>0</v>
      </c>
      <c r="W108" s="7">
        <v>0</v>
      </c>
      <c r="X108" s="7"/>
    </row>
    <row r="109" spans="1:24" ht="14.1" customHeight="1" x14ac:dyDescent="0.15">
      <c r="B109" s="7"/>
      <c r="C109" s="1084"/>
      <c r="D109" s="293" t="s">
        <v>527</v>
      </c>
      <c r="E109" s="564" t="s">
        <v>722</v>
      </c>
      <c r="F109" s="564"/>
      <c r="G109" s="565"/>
      <c r="H109" s="99">
        <v>0</v>
      </c>
      <c r="I109" s="99">
        <v>0</v>
      </c>
      <c r="J109" s="99">
        <v>0</v>
      </c>
      <c r="K109" s="99">
        <v>0</v>
      </c>
      <c r="L109" s="99">
        <v>0</v>
      </c>
      <c r="M109" s="99">
        <v>0</v>
      </c>
      <c r="N109" s="519">
        <v>0</v>
      </c>
      <c r="O109" s="99">
        <v>0</v>
      </c>
      <c r="P109" s="99">
        <v>0</v>
      </c>
      <c r="Q109" s="99">
        <v>0</v>
      </c>
      <c r="R109" s="99">
        <v>0</v>
      </c>
      <c r="S109" s="99">
        <v>0</v>
      </c>
      <c r="T109" s="99">
        <v>0</v>
      </c>
      <c r="U109" s="100">
        <v>0</v>
      </c>
      <c r="V109" s="7">
        <v>0</v>
      </c>
      <c r="W109" s="7">
        <v>0</v>
      </c>
      <c r="X109" s="7"/>
    </row>
    <row r="110" spans="1:24" ht="14.1" customHeight="1" x14ac:dyDescent="0.15">
      <c r="B110" s="7"/>
      <c r="C110" s="1084"/>
      <c r="D110" s="294" t="s">
        <v>530</v>
      </c>
      <c r="E110" s="561" t="s">
        <v>387</v>
      </c>
      <c r="F110" s="561"/>
      <c r="G110" s="562"/>
      <c r="H110" s="99">
        <v>0</v>
      </c>
      <c r="I110" s="99">
        <v>0</v>
      </c>
      <c r="J110" s="99">
        <v>0</v>
      </c>
      <c r="K110" s="99">
        <v>0</v>
      </c>
      <c r="L110" s="99" t="s">
        <v>1151</v>
      </c>
      <c r="M110" s="99">
        <v>0</v>
      </c>
      <c r="N110" s="519">
        <v>0</v>
      </c>
      <c r="O110" s="99">
        <v>0</v>
      </c>
      <c r="P110" s="99">
        <v>0</v>
      </c>
      <c r="Q110" s="99">
        <v>0</v>
      </c>
      <c r="R110" s="99">
        <v>0</v>
      </c>
      <c r="S110" s="99">
        <v>0</v>
      </c>
      <c r="T110" s="99">
        <v>0</v>
      </c>
      <c r="U110" s="100">
        <v>1</v>
      </c>
      <c r="V110" s="7">
        <v>0</v>
      </c>
      <c r="W110" s="7">
        <v>0</v>
      </c>
      <c r="X110" s="7"/>
    </row>
    <row r="111" spans="1:24" ht="14.1" customHeight="1" x14ac:dyDescent="0.15">
      <c r="B111" s="7"/>
      <c r="C111" s="1085"/>
      <c r="D111" s="512" t="s">
        <v>105</v>
      </c>
      <c r="E111" s="561" t="s">
        <v>724</v>
      </c>
      <c r="F111" s="561"/>
      <c r="G111" s="562"/>
      <c r="H111" s="99">
        <v>0</v>
      </c>
      <c r="I111" s="99">
        <v>0</v>
      </c>
      <c r="J111" s="99">
        <v>0</v>
      </c>
      <c r="K111" s="99">
        <v>0</v>
      </c>
      <c r="L111" s="99" t="s">
        <v>1151</v>
      </c>
      <c r="M111" s="99">
        <v>0</v>
      </c>
      <c r="N111" s="519">
        <v>0</v>
      </c>
      <c r="O111" s="99">
        <v>0</v>
      </c>
      <c r="P111" s="99">
        <v>0</v>
      </c>
      <c r="Q111" s="99">
        <v>0</v>
      </c>
      <c r="R111" s="99">
        <v>0</v>
      </c>
      <c r="S111" s="99">
        <v>0</v>
      </c>
      <c r="T111" s="99">
        <v>0</v>
      </c>
      <c r="U111" s="100">
        <v>1</v>
      </c>
      <c r="V111" s="7">
        <v>0</v>
      </c>
      <c r="W111" s="7">
        <v>0</v>
      </c>
      <c r="X111" s="7"/>
    </row>
    <row r="112" spans="1:24" ht="12.95" customHeight="1" x14ac:dyDescent="0.15">
      <c r="B112" s="7"/>
      <c r="H112" s="491"/>
      <c r="I112" s="491"/>
      <c r="J112" s="491"/>
      <c r="K112" s="491"/>
      <c r="L112" s="491"/>
      <c r="M112" s="491"/>
      <c r="N112" s="491"/>
      <c r="O112" s="491"/>
      <c r="P112" s="491"/>
      <c r="Q112" s="491"/>
      <c r="R112" s="491"/>
      <c r="S112" s="491"/>
      <c r="T112" s="491"/>
      <c r="W112" s="7"/>
      <c r="X112" s="7"/>
    </row>
    <row r="113" spans="8:20" ht="12.95" customHeight="1" x14ac:dyDescent="0.15">
      <c r="H113" s="491"/>
      <c r="I113" s="491"/>
      <c r="J113" s="491"/>
      <c r="K113" s="491"/>
      <c r="L113" s="491"/>
      <c r="M113" s="491"/>
      <c r="N113" s="491"/>
      <c r="O113" s="491"/>
      <c r="P113" s="491"/>
      <c r="Q113" s="491"/>
      <c r="R113" s="491"/>
      <c r="S113" s="491"/>
      <c r="T113" s="491"/>
    </row>
    <row r="114" spans="8:20" ht="12.95" customHeight="1" x14ac:dyDescent="0.15">
      <c r="H114" s="491"/>
      <c r="I114" s="491"/>
      <c r="J114" s="491"/>
      <c r="K114" s="491"/>
      <c r="L114" s="491"/>
      <c r="M114" s="491"/>
      <c r="N114" s="491"/>
      <c r="O114" s="491"/>
      <c r="P114" s="491"/>
      <c r="Q114" s="491"/>
      <c r="R114" s="491"/>
      <c r="S114" s="491"/>
      <c r="T114" s="491"/>
    </row>
    <row r="115" spans="8:20" ht="12.95" customHeight="1" x14ac:dyDescent="0.15">
      <c r="H115" s="491"/>
      <c r="I115" s="491"/>
      <c r="J115" s="491"/>
      <c r="K115" s="491"/>
      <c r="L115" s="491"/>
      <c r="M115" s="491"/>
      <c r="N115" s="491"/>
      <c r="O115" s="491"/>
      <c r="P115" s="491"/>
      <c r="Q115" s="491"/>
      <c r="R115" s="491"/>
      <c r="S115" s="491"/>
      <c r="T115" s="491"/>
    </row>
    <row r="116" spans="8:20" ht="12.95" customHeight="1" x14ac:dyDescent="0.15">
      <c r="H116" s="491"/>
      <c r="I116" s="491"/>
      <c r="J116" s="491"/>
      <c r="K116" s="491"/>
      <c r="L116" s="491"/>
      <c r="M116" s="491"/>
      <c r="N116" s="491"/>
      <c r="O116" s="491"/>
      <c r="P116" s="491"/>
      <c r="Q116" s="491"/>
      <c r="R116" s="491"/>
      <c r="S116" s="491"/>
      <c r="T116" s="491"/>
    </row>
    <row r="117" spans="8:20" ht="12.95" customHeight="1" x14ac:dyDescent="0.15">
      <c r="H117" s="491"/>
      <c r="I117" s="491"/>
      <c r="J117" s="491"/>
      <c r="K117" s="491"/>
      <c r="L117" s="491"/>
      <c r="M117" s="491"/>
      <c r="N117" s="491"/>
      <c r="O117" s="491"/>
      <c r="P117" s="491"/>
      <c r="Q117" s="491"/>
      <c r="R117" s="491"/>
      <c r="S117" s="491"/>
      <c r="T117" s="491"/>
    </row>
    <row r="118" spans="8:20" ht="12.95" customHeight="1" x14ac:dyDescent="0.15">
      <c r="H118" s="491"/>
      <c r="I118" s="491"/>
      <c r="J118" s="491"/>
      <c r="K118" s="491"/>
      <c r="L118" s="491"/>
      <c r="M118" s="491"/>
      <c r="N118" s="491"/>
      <c r="O118" s="491"/>
      <c r="P118" s="491"/>
      <c r="Q118" s="491"/>
      <c r="R118" s="491"/>
      <c r="S118" s="491"/>
      <c r="T118" s="491"/>
    </row>
    <row r="119" spans="8:20" ht="12.95" customHeight="1" x14ac:dyDescent="0.15">
      <c r="H119" s="491"/>
      <c r="I119" s="491"/>
      <c r="J119" s="491"/>
      <c r="K119" s="491"/>
      <c r="L119" s="491"/>
      <c r="M119" s="491"/>
      <c r="N119" s="491"/>
      <c r="O119" s="491"/>
      <c r="P119" s="491"/>
      <c r="Q119" s="491"/>
      <c r="R119" s="491"/>
      <c r="S119" s="491"/>
      <c r="T119" s="491"/>
    </row>
    <row r="120" spans="8:20" ht="12.95" customHeight="1" x14ac:dyDescent="0.15">
      <c r="H120" s="491"/>
      <c r="I120" s="491"/>
      <c r="J120" s="491"/>
      <c r="K120" s="491"/>
      <c r="L120" s="491"/>
      <c r="M120" s="491"/>
      <c r="N120" s="491"/>
      <c r="O120" s="491"/>
      <c r="P120" s="491"/>
      <c r="Q120" s="491"/>
      <c r="R120" s="491"/>
      <c r="S120" s="491"/>
      <c r="T120" s="491"/>
    </row>
    <row r="121" spans="8:20" ht="12.95" customHeight="1" x14ac:dyDescent="0.15">
      <c r="H121" s="491"/>
      <c r="I121" s="491"/>
      <c r="J121" s="491"/>
      <c r="K121" s="491"/>
      <c r="L121" s="491"/>
      <c r="M121" s="491"/>
      <c r="N121" s="491"/>
      <c r="O121" s="491"/>
      <c r="P121" s="491"/>
      <c r="Q121" s="491"/>
      <c r="R121" s="491"/>
      <c r="S121" s="491"/>
      <c r="T121" s="491"/>
    </row>
    <row r="122" spans="8:20" ht="12.95" customHeight="1" x14ac:dyDescent="0.15">
      <c r="H122" s="491"/>
      <c r="I122" s="491"/>
      <c r="J122" s="491"/>
      <c r="K122" s="491"/>
      <c r="L122" s="491"/>
      <c r="M122" s="491"/>
      <c r="N122" s="491"/>
      <c r="O122" s="491"/>
      <c r="P122" s="491"/>
      <c r="Q122" s="491"/>
      <c r="R122" s="491"/>
      <c r="S122" s="491"/>
      <c r="T122" s="491"/>
    </row>
    <row r="123" spans="8:20" ht="12.95" customHeight="1" x14ac:dyDescent="0.15">
      <c r="H123" s="491"/>
      <c r="I123" s="491"/>
      <c r="J123" s="491"/>
      <c r="K123" s="491"/>
      <c r="L123" s="491"/>
      <c r="M123" s="491"/>
      <c r="N123" s="491"/>
      <c r="O123" s="491"/>
      <c r="P123" s="491"/>
      <c r="Q123" s="491"/>
      <c r="R123" s="491"/>
      <c r="S123" s="491"/>
      <c r="T123" s="491"/>
    </row>
  </sheetData>
  <mergeCells count="120">
    <mergeCell ref="D1:G1"/>
    <mergeCell ref="I5:J5"/>
    <mergeCell ref="K5:L5"/>
    <mergeCell ref="O5:Q5"/>
    <mergeCell ref="R5:S5"/>
    <mergeCell ref="E7:G7"/>
    <mergeCell ref="E8:G8"/>
    <mergeCell ref="E9:G9"/>
    <mergeCell ref="E10:G10"/>
    <mergeCell ref="E11:G11"/>
    <mergeCell ref="E12:G12"/>
    <mergeCell ref="E13:G13"/>
    <mergeCell ref="E14:G14"/>
    <mergeCell ref="E15:G15"/>
    <mergeCell ref="E16:G16"/>
    <mergeCell ref="E17:G17"/>
    <mergeCell ref="E18:G18"/>
    <mergeCell ref="E19:G19"/>
    <mergeCell ref="E20:G20"/>
    <mergeCell ref="E21:G21"/>
    <mergeCell ref="E22:G22"/>
    <mergeCell ref="E23:G23"/>
    <mergeCell ref="E24:G24"/>
    <mergeCell ref="E25:G25"/>
    <mergeCell ref="E26:G26"/>
    <mergeCell ref="E27:G27"/>
    <mergeCell ref="E28:G28"/>
    <mergeCell ref="E29:G29"/>
    <mergeCell ref="E30:G30"/>
    <mergeCell ref="E31:G31"/>
    <mergeCell ref="E32:G32"/>
    <mergeCell ref="E33:G33"/>
    <mergeCell ref="E34:G34"/>
    <mergeCell ref="E35:G35"/>
    <mergeCell ref="E36:G36"/>
    <mergeCell ref="E37:G37"/>
    <mergeCell ref="E38:G38"/>
    <mergeCell ref="E39:G39"/>
    <mergeCell ref="E40:G40"/>
    <mergeCell ref="E41:G41"/>
    <mergeCell ref="E42:G42"/>
    <mergeCell ref="E43:G43"/>
    <mergeCell ref="E44:G44"/>
    <mergeCell ref="E45:G45"/>
    <mergeCell ref="E46:G46"/>
    <mergeCell ref="E47:G47"/>
    <mergeCell ref="E48:G48"/>
    <mergeCell ref="E49:G49"/>
    <mergeCell ref="E50:G50"/>
    <mergeCell ref="E51:G51"/>
    <mergeCell ref="F52:G52"/>
    <mergeCell ref="F53:G53"/>
    <mergeCell ref="F54:G54"/>
    <mergeCell ref="F55:G55"/>
    <mergeCell ref="F56:G56"/>
    <mergeCell ref="F57:G57"/>
    <mergeCell ref="F58:G58"/>
    <mergeCell ref="F59:G59"/>
    <mergeCell ref="F60:G60"/>
    <mergeCell ref="F61:G61"/>
    <mergeCell ref="F62:G62"/>
    <mergeCell ref="F63:G63"/>
    <mergeCell ref="F64:G64"/>
    <mergeCell ref="F65:G65"/>
    <mergeCell ref="F66:G66"/>
    <mergeCell ref="F67:G67"/>
    <mergeCell ref="F68:G68"/>
    <mergeCell ref="F69:G69"/>
    <mergeCell ref="F70:G70"/>
    <mergeCell ref="F71:G71"/>
    <mergeCell ref="F72:G72"/>
    <mergeCell ref="F73:G73"/>
    <mergeCell ref="F74:G74"/>
    <mergeCell ref="F75:G75"/>
    <mergeCell ref="F76:G76"/>
    <mergeCell ref="F77:G77"/>
    <mergeCell ref="F78:G78"/>
    <mergeCell ref="F79:G79"/>
    <mergeCell ref="F80:G80"/>
    <mergeCell ref="F81:G81"/>
    <mergeCell ref="F82:G82"/>
    <mergeCell ref="E95:G95"/>
    <mergeCell ref="E96:G96"/>
    <mergeCell ref="D97:G97"/>
    <mergeCell ref="D98:F98"/>
    <mergeCell ref="D99:G99"/>
    <mergeCell ref="D100:F100"/>
    <mergeCell ref="F83:G83"/>
    <mergeCell ref="D84:G84"/>
    <mergeCell ref="D85:G85"/>
    <mergeCell ref="D86:G86"/>
    <mergeCell ref="D87:F87"/>
    <mergeCell ref="D88:G88"/>
    <mergeCell ref="D89:G89"/>
    <mergeCell ref="D90:F90"/>
    <mergeCell ref="D91:G91"/>
    <mergeCell ref="E110:G110"/>
    <mergeCell ref="E111:G111"/>
    <mergeCell ref="U5:U6"/>
    <mergeCell ref="D79:D83"/>
    <mergeCell ref="D94:D96"/>
    <mergeCell ref="C15:C25"/>
    <mergeCell ref="D52:D60"/>
    <mergeCell ref="C55:C67"/>
    <mergeCell ref="D61:D69"/>
    <mergeCell ref="D70:D78"/>
    <mergeCell ref="C72:C82"/>
    <mergeCell ref="C104:C111"/>
    <mergeCell ref="D101:G101"/>
    <mergeCell ref="D102:F102"/>
    <mergeCell ref="E103:G103"/>
    <mergeCell ref="E104:G104"/>
    <mergeCell ref="E105:G105"/>
    <mergeCell ref="E106:G106"/>
    <mergeCell ref="E107:G107"/>
    <mergeCell ref="E108:G108"/>
    <mergeCell ref="E109:G109"/>
    <mergeCell ref="D92:G92"/>
    <mergeCell ref="D93:G93"/>
    <mergeCell ref="E94:G94"/>
  </mergeCells>
  <phoneticPr fontId="2"/>
  <pageMargins left="0.78740157480314965" right="0.78740157480314965" top="0.78740157480314965" bottom="0.39370078740157483" header="0.19685039370078741" footer="0.19685039370078741"/>
  <pageSetup paperSize="9" scale="50" orientation="portrait" horizontalDpi="1200" verticalDpi="1200"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2">
    <outlinePr showOutlineSymbols="0"/>
    <pageSetUpPr autoPageBreaks="0"/>
  </sheetPr>
  <dimension ref="A1:Z124"/>
  <sheetViews>
    <sheetView showZeros="0" showOutlineSymbols="0" view="pageBreakPreview" zoomScale="55" zoomScaleNormal="55" zoomScaleSheetLayoutView="55" workbookViewId="0">
      <pane ySplit="6" topLeftCell="A7" activePane="bottomLeft" state="frozen"/>
      <selection activeCell="M14" sqref="M14"/>
      <selection pane="bottomLeft" activeCell="I7" sqref="I7"/>
    </sheetView>
  </sheetViews>
  <sheetFormatPr defaultRowHeight="13.5" x14ac:dyDescent="0.15"/>
  <cols>
    <col min="1" max="1" width="4.7109375" style="1" customWidth="1"/>
    <col min="2" max="2" width="4.7109375" style="392" customWidth="1"/>
    <col min="3" max="3" width="8.7109375" style="2" customWidth="1"/>
    <col min="4" max="4" width="6.7109375" style="2" customWidth="1"/>
    <col min="5" max="6" width="4.7109375" style="330" customWidth="1"/>
    <col min="7" max="7" width="25.7109375" style="2" customWidth="1"/>
    <col min="8" max="8" width="20.7109375" style="2" customWidth="1"/>
    <col min="9" max="22" width="18.28515625" style="1" customWidth="1"/>
    <col min="23" max="23" width="4.7109375" style="1" customWidth="1"/>
    <col min="24" max="24" width="4.7109375" style="392" customWidth="1"/>
    <col min="25" max="25" width="22.7109375" style="1" customWidth="1"/>
    <col min="26" max="26" width="10.7109375" style="1" customWidth="1"/>
    <col min="27" max="27" width="9.140625" style="1" customWidth="1"/>
    <col min="28" max="16384" width="9.140625" style="1"/>
  </cols>
  <sheetData>
    <row r="1" spans="1:26" ht="30" customHeight="1" x14ac:dyDescent="0.15">
      <c r="B1" s="492"/>
      <c r="C1" s="395" t="s">
        <v>76</v>
      </c>
      <c r="D1" s="1007" t="s">
        <v>904</v>
      </c>
      <c r="E1" s="1008"/>
      <c r="F1" s="1008"/>
      <c r="G1" s="1009"/>
      <c r="H1" s="36"/>
      <c r="X1" s="492"/>
      <c r="Z1" s="112" t="s">
        <v>965</v>
      </c>
    </row>
    <row r="2" spans="1:26" ht="9.9499999999999993" customHeight="1" x14ac:dyDescent="0.15">
      <c r="B2" s="492"/>
      <c r="C2" s="523"/>
      <c r="D2" s="318"/>
      <c r="E2" s="515"/>
      <c r="F2" s="515"/>
      <c r="G2" s="515"/>
      <c r="H2" s="36"/>
      <c r="X2" s="492"/>
    </row>
    <row r="3" spans="1:26" ht="20.100000000000001" customHeight="1" x14ac:dyDescent="0.15">
      <c r="B3" s="492"/>
      <c r="C3" s="14" t="s">
        <v>9</v>
      </c>
      <c r="D3" s="318"/>
      <c r="E3" s="515"/>
      <c r="F3" s="515"/>
      <c r="G3" s="515"/>
      <c r="H3" s="36"/>
      <c r="X3" s="492"/>
    </row>
    <row r="4" spans="1:26" ht="9.9499999999999993" customHeight="1" x14ac:dyDescent="0.15">
      <c r="B4" s="229"/>
      <c r="C4" s="15"/>
      <c r="D4" s="36"/>
      <c r="E4" s="138"/>
      <c r="F4" s="138"/>
      <c r="G4" s="36"/>
      <c r="H4" s="15"/>
      <c r="X4" s="229"/>
    </row>
    <row r="5" spans="1:26" ht="30" customHeight="1" x14ac:dyDescent="0.15">
      <c r="B5" s="229"/>
      <c r="C5" s="145"/>
      <c r="D5" s="409"/>
      <c r="E5" s="196"/>
      <c r="F5" s="196"/>
      <c r="G5" s="409"/>
      <c r="H5" s="189" t="s">
        <v>843</v>
      </c>
      <c r="I5" s="96" t="s">
        <v>311</v>
      </c>
      <c r="J5" s="560" t="s">
        <v>868</v>
      </c>
      <c r="K5" s="560"/>
      <c r="L5" s="560" t="s">
        <v>56</v>
      </c>
      <c r="M5" s="560"/>
      <c r="N5" s="96" t="s">
        <v>758</v>
      </c>
      <c r="O5" s="96" t="s">
        <v>679</v>
      </c>
      <c r="P5" s="596" t="s">
        <v>871</v>
      </c>
      <c r="Q5" s="597"/>
      <c r="R5" s="598"/>
      <c r="S5" s="560" t="s">
        <v>560</v>
      </c>
      <c r="T5" s="560"/>
      <c r="U5" s="96" t="s">
        <v>873</v>
      </c>
      <c r="V5" s="553" t="s">
        <v>25</v>
      </c>
      <c r="X5" s="229"/>
    </row>
    <row r="6" spans="1:26" ht="30" customHeight="1" x14ac:dyDescent="0.15">
      <c r="A6" s="4" t="s">
        <v>544</v>
      </c>
      <c r="B6" s="8" t="s">
        <v>604</v>
      </c>
      <c r="C6" s="146" t="s">
        <v>500</v>
      </c>
      <c r="D6" s="168"/>
      <c r="E6" s="165"/>
      <c r="F6" s="165"/>
      <c r="G6" s="168"/>
      <c r="H6" s="190" t="s">
        <v>320</v>
      </c>
      <c r="I6" s="97" t="s">
        <v>741</v>
      </c>
      <c r="J6" s="213" t="s">
        <v>866</v>
      </c>
      <c r="K6" s="213" t="s">
        <v>867</v>
      </c>
      <c r="L6" s="213" t="s">
        <v>464</v>
      </c>
      <c r="M6" s="213" t="s">
        <v>708</v>
      </c>
      <c r="N6" s="106" t="s">
        <v>467</v>
      </c>
      <c r="O6" s="213" t="s">
        <v>135</v>
      </c>
      <c r="P6" s="389" t="s">
        <v>750</v>
      </c>
      <c r="Q6" s="97" t="s">
        <v>1121</v>
      </c>
      <c r="R6" s="97" t="s">
        <v>664</v>
      </c>
      <c r="S6" s="213" t="s">
        <v>705</v>
      </c>
      <c r="T6" s="213" t="s">
        <v>987</v>
      </c>
      <c r="U6" s="213" t="s">
        <v>661</v>
      </c>
      <c r="V6" s="553"/>
      <c r="W6" s="4" t="s">
        <v>544</v>
      </c>
      <c r="X6" s="8" t="s">
        <v>604</v>
      </c>
    </row>
    <row r="7" spans="1:26" ht="12" customHeight="1" x14ac:dyDescent="0.15">
      <c r="A7" s="392">
        <v>1</v>
      </c>
      <c r="B7" s="229">
        <v>1</v>
      </c>
      <c r="C7" s="116" t="s">
        <v>151</v>
      </c>
      <c r="D7" s="135" t="s">
        <v>83</v>
      </c>
      <c r="E7" s="566" t="s">
        <v>163</v>
      </c>
      <c r="F7" s="564" t="s">
        <v>175</v>
      </c>
      <c r="G7" s="1103"/>
      <c r="H7" s="536" t="s">
        <v>725</v>
      </c>
      <c r="I7" s="544">
        <v>0</v>
      </c>
      <c r="J7" s="544">
        <v>97398</v>
      </c>
      <c r="K7" s="544">
        <v>64360</v>
      </c>
      <c r="L7" s="544">
        <v>128784</v>
      </c>
      <c r="M7" s="544">
        <v>11997</v>
      </c>
      <c r="N7" s="544">
        <v>76801</v>
      </c>
      <c r="O7" s="544">
        <v>0</v>
      </c>
      <c r="P7" s="544">
        <v>59500</v>
      </c>
      <c r="Q7" s="544">
        <v>0</v>
      </c>
      <c r="R7" s="544">
        <v>0</v>
      </c>
      <c r="S7" s="544">
        <v>19844</v>
      </c>
      <c r="T7" s="544">
        <v>126208</v>
      </c>
      <c r="U7" s="544">
        <v>59000</v>
      </c>
      <c r="V7" s="544">
        <v>643892</v>
      </c>
      <c r="W7" s="392">
        <f t="shared" ref="W7:X70" si="0">A7</f>
        <v>1</v>
      </c>
      <c r="X7" s="229">
        <f t="shared" si="0"/>
        <v>1</v>
      </c>
    </row>
    <row r="8" spans="1:26" ht="12" customHeight="1" x14ac:dyDescent="0.15">
      <c r="A8" s="392">
        <v>1</v>
      </c>
      <c r="B8" s="229">
        <v>2</v>
      </c>
      <c r="C8" s="23"/>
      <c r="D8" s="138"/>
      <c r="E8" s="1113"/>
      <c r="F8" s="591"/>
      <c r="G8" s="1096"/>
      <c r="H8" s="537" t="s">
        <v>726</v>
      </c>
      <c r="I8" s="544">
        <v>0</v>
      </c>
      <c r="J8" s="544">
        <v>97398</v>
      </c>
      <c r="K8" s="544">
        <v>40178</v>
      </c>
      <c r="L8" s="544">
        <v>128784</v>
      </c>
      <c r="M8" s="544">
        <v>11997</v>
      </c>
      <c r="N8" s="544">
        <v>76801</v>
      </c>
      <c r="O8" s="544">
        <v>0</v>
      </c>
      <c r="P8" s="544">
        <v>59500</v>
      </c>
      <c r="Q8" s="544">
        <v>0</v>
      </c>
      <c r="R8" s="544">
        <v>0</v>
      </c>
      <c r="S8" s="544">
        <v>19844</v>
      </c>
      <c r="T8" s="544">
        <v>126208</v>
      </c>
      <c r="U8" s="544">
        <v>59000</v>
      </c>
      <c r="V8" s="544">
        <v>619710</v>
      </c>
      <c r="W8" s="392">
        <f t="shared" si="0"/>
        <v>1</v>
      </c>
      <c r="X8" s="229">
        <f t="shared" si="0"/>
        <v>2</v>
      </c>
    </row>
    <row r="9" spans="1:26" ht="12" customHeight="1" x14ac:dyDescent="0.15">
      <c r="A9" s="392">
        <v>1</v>
      </c>
      <c r="B9" s="229">
        <v>3</v>
      </c>
      <c r="C9" s="23"/>
      <c r="D9" s="138" t="s">
        <v>813</v>
      </c>
      <c r="E9" s="1118"/>
      <c r="F9" s="1093" t="s">
        <v>172</v>
      </c>
      <c r="G9" s="1095" t="s">
        <v>729</v>
      </c>
      <c r="H9" s="537" t="s">
        <v>725</v>
      </c>
      <c r="I9" s="544">
        <v>0</v>
      </c>
      <c r="J9" s="544">
        <v>41385</v>
      </c>
      <c r="K9" s="544">
        <v>62173</v>
      </c>
      <c r="L9" s="544">
        <v>109955</v>
      </c>
      <c r="M9" s="544">
        <v>7576</v>
      </c>
      <c r="N9" s="544">
        <v>71041</v>
      </c>
      <c r="O9" s="544">
        <v>0</v>
      </c>
      <c r="P9" s="544">
        <v>59500</v>
      </c>
      <c r="Q9" s="544">
        <v>0</v>
      </c>
      <c r="R9" s="544">
        <v>0</v>
      </c>
      <c r="S9" s="544">
        <v>0</v>
      </c>
      <c r="T9" s="544">
        <v>106364</v>
      </c>
      <c r="U9" s="544">
        <v>56000</v>
      </c>
      <c r="V9" s="544">
        <v>513994</v>
      </c>
      <c r="W9" s="392">
        <f t="shared" si="0"/>
        <v>1</v>
      </c>
      <c r="X9" s="229">
        <f t="shared" si="0"/>
        <v>3</v>
      </c>
    </row>
    <row r="10" spans="1:26" ht="12" customHeight="1" x14ac:dyDescent="0.15">
      <c r="A10" s="392">
        <v>1</v>
      </c>
      <c r="B10" s="229">
        <v>4</v>
      </c>
      <c r="C10" s="23"/>
      <c r="D10" s="138" t="s">
        <v>814</v>
      </c>
      <c r="E10" s="1119"/>
      <c r="F10" s="1094"/>
      <c r="G10" s="1117"/>
      <c r="H10" s="537" t="s">
        <v>726</v>
      </c>
      <c r="I10" s="544">
        <v>0</v>
      </c>
      <c r="J10" s="544">
        <v>41385</v>
      </c>
      <c r="K10" s="544">
        <v>37991</v>
      </c>
      <c r="L10" s="544">
        <v>109955</v>
      </c>
      <c r="M10" s="544">
        <v>7576</v>
      </c>
      <c r="N10" s="544">
        <v>71041</v>
      </c>
      <c r="O10" s="544">
        <v>0</v>
      </c>
      <c r="P10" s="544">
        <v>59500</v>
      </c>
      <c r="Q10" s="544">
        <v>0</v>
      </c>
      <c r="R10" s="544">
        <v>0</v>
      </c>
      <c r="S10" s="544">
        <v>0</v>
      </c>
      <c r="T10" s="544">
        <v>106364</v>
      </c>
      <c r="U10" s="544">
        <v>56000</v>
      </c>
      <c r="V10" s="544">
        <v>489812</v>
      </c>
      <c r="W10" s="392">
        <f t="shared" si="0"/>
        <v>1</v>
      </c>
      <c r="X10" s="229">
        <f t="shared" si="0"/>
        <v>4</v>
      </c>
    </row>
    <row r="11" spans="1:26" ht="12" customHeight="1" x14ac:dyDescent="0.15">
      <c r="A11" s="392">
        <v>1</v>
      </c>
      <c r="B11" s="229">
        <v>5</v>
      </c>
      <c r="C11" s="863" t="s">
        <v>445</v>
      </c>
      <c r="D11" s="138" t="s">
        <v>629</v>
      </c>
      <c r="E11" s="1118"/>
      <c r="F11" s="1093" t="s">
        <v>649</v>
      </c>
      <c r="G11" s="75" t="s">
        <v>607</v>
      </c>
      <c r="H11" s="537" t="s">
        <v>725</v>
      </c>
      <c r="I11" s="544">
        <v>0</v>
      </c>
      <c r="J11" s="544">
        <v>56013</v>
      </c>
      <c r="K11" s="544">
        <v>2187</v>
      </c>
      <c r="L11" s="544">
        <v>18829</v>
      </c>
      <c r="M11" s="544">
        <v>4421</v>
      </c>
      <c r="N11" s="544">
        <v>5760</v>
      </c>
      <c r="O11" s="544">
        <v>0</v>
      </c>
      <c r="P11" s="544">
        <v>0</v>
      </c>
      <c r="Q11" s="544">
        <v>0</v>
      </c>
      <c r="R11" s="544">
        <v>0</v>
      </c>
      <c r="S11" s="544">
        <v>19844</v>
      </c>
      <c r="T11" s="544">
        <v>19844</v>
      </c>
      <c r="U11" s="544">
        <v>3000</v>
      </c>
      <c r="V11" s="544">
        <v>129898</v>
      </c>
      <c r="W11" s="392">
        <f t="shared" si="0"/>
        <v>1</v>
      </c>
      <c r="X11" s="229">
        <f t="shared" si="0"/>
        <v>5</v>
      </c>
    </row>
    <row r="12" spans="1:26" ht="12" customHeight="1" x14ac:dyDescent="0.15">
      <c r="A12" s="392">
        <v>1</v>
      </c>
      <c r="B12" s="229">
        <v>6</v>
      </c>
      <c r="C12" s="863"/>
      <c r="D12" s="138" t="s">
        <v>299</v>
      </c>
      <c r="E12" s="1119"/>
      <c r="F12" s="1094"/>
      <c r="G12" s="37" t="s">
        <v>730</v>
      </c>
      <c r="H12" s="537" t="s">
        <v>726</v>
      </c>
      <c r="I12" s="544">
        <v>0</v>
      </c>
      <c r="J12" s="544">
        <v>56013</v>
      </c>
      <c r="K12" s="544">
        <v>2187</v>
      </c>
      <c r="L12" s="544">
        <v>18829</v>
      </c>
      <c r="M12" s="544">
        <v>4421</v>
      </c>
      <c r="N12" s="544">
        <v>5760</v>
      </c>
      <c r="O12" s="544">
        <v>0</v>
      </c>
      <c r="P12" s="544">
        <v>0</v>
      </c>
      <c r="Q12" s="544">
        <v>0</v>
      </c>
      <c r="R12" s="544">
        <v>0</v>
      </c>
      <c r="S12" s="544">
        <v>19844</v>
      </c>
      <c r="T12" s="544">
        <v>19844</v>
      </c>
      <c r="U12" s="544">
        <v>3000</v>
      </c>
      <c r="V12" s="544">
        <v>129898</v>
      </c>
      <c r="W12" s="392">
        <f t="shared" si="0"/>
        <v>1</v>
      </c>
      <c r="X12" s="229">
        <f t="shared" si="0"/>
        <v>6</v>
      </c>
    </row>
    <row r="13" spans="1:26" ht="12" customHeight="1" x14ac:dyDescent="0.15">
      <c r="A13" s="392">
        <v>1</v>
      </c>
      <c r="B13" s="229">
        <v>7</v>
      </c>
      <c r="C13" s="863"/>
      <c r="D13" s="526"/>
      <c r="E13" s="529"/>
      <c r="F13" s="531" t="s">
        <v>667</v>
      </c>
      <c r="G13" s="68" t="s">
        <v>338</v>
      </c>
      <c r="H13" s="538" t="s">
        <v>726</v>
      </c>
      <c r="I13" s="544">
        <v>0</v>
      </c>
      <c r="J13" s="544">
        <v>0</v>
      </c>
      <c r="K13" s="544">
        <v>0</v>
      </c>
      <c r="L13" s="544">
        <v>0</v>
      </c>
      <c r="M13" s="544">
        <v>0</v>
      </c>
      <c r="N13" s="544">
        <v>0</v>
      </c>
      <c r="O13" s="544">
        <v>0</v>
      </c>
      <c r="P13" s="544">
        <v>0</v>
      </c>
      <c r="Q13" s="544">
        <v>0</v>
      </c>
      <c r="R13" s="544">
        <v>0</v>
      </c>
      <c r="S13" s="544">
        <v>0</v>
      </c>
      <c r="T13" s="544">
        <v>0</v>
      </c>
      <c r="U13" s="544">
        <v>0</v>
      </c>
      <c r="V13" s="544">
        <v>0</v>
      </c>
      <c r="W13" s="392">
        <f t="shared" si="0"/>
        <v>1</v>
      </c>
      <c r="X13" s="229">
        <f t="shared" si="0"/>
        <v>7</v>
      </c>
    </row>
    <row r="14" spans="1:26" ht="12" customHeight="1" x14ac:dyDescent="0.15">
      <c r="A14" s="392">
        <v>1</v>
      </c>
      <c r="B14" s="229">
        <v>8</v>
      </c>
      <c r="C14" s="863"/>
      <c r="D14" s="138" t="s">
        <v>88</v>
      </c>
      <c r="E14" s="566" t="s">
        <v>163</v>
      </c>
      <c r="F14" s="564" t="s">
        <v>159</v>
      </c>
      <c r="G14" s="1103"/>
      <c r="H14" s="539" t="s">
        <v>725</v>
      </c>
      <c r="I14" s="544">
        <v>0</v>
      </c>
      <c r="J14" s="544">
        <v>24674</v>
      </c>
      <c r="K14" s="544">
        <v>62311</v>
      </c>
      <c r="L14" s="544">
        <v>488617</v>
      </c>
      <c r="M14" s="544">
        <v>46851</v>
      </c>
      <c r="N14" s="544">
        <v>119887</v>
      </c>
      <c r="O14" s="544">
        <v>2280</v>
      </c>
      <c r="P14" s="544">
        <v>0</v>
      </c>
      <c r="Q14" s="544">
        <v>0</v>
      </c>
      <c r="R14" s="544">
        <v>0</v>
      </c>
      <c r="S14" s="544">
        <v>66620</v>
      </c>
      <c r="T14" s="544">
        <v>391616</v>
      </c>
      <c r="U14" s="544">
        <v>100488</v>
      </c>
      <c r="V14" s="544">
        <v>1303344</v>
      </c>
      <c r="W14" s="392">
        <f t="shared" si="0"/>
        <v>1</v>
      </c>
      <c r="X14" s="229">
        <f t="shared" si="0"/>
        <v>8</v>
      </c>
    </row>
    <row r="15" spans="1:26" ht="12" customHeight="1" x14ac:dyDescent="0.15">
      <c r="A15" s="392">
        <v>1</v>
      </c>
      <c r="B15" s="229">
        <v>9</v>
      </c>
      <c r="C15" s="863"/>
      <c r="D15" s="138"/>
      <c r="E15" s="1113"/>
      <c r="F15" s="591"/>
      <c r="G15" s="1096"/>
      <c r="H15" s="537" t="s">
        <v>726</v>
      </c>
      <c r="I15" s="544">
        <v>0</v>
      </c>
      <c r="J15" s="544">
        <v>24674</v>
      </c>
      <c r="K15" s="544">
        <v>62311</v>
      </c>
      <c r="L15" s="544">
        <v>488617</v>
      </c>
      <c r="M15" s="544">
        <v>46851</v>
      </c>
      <c r="N15" s="544">
        <v>175887</v>
      </c>
      <c r="O15" s="544">
        <v>2280</v>
      </c>
      <c r="P15" s="544">
        <v>363246</v>
      </c>
      <c r="Q15" s="544">
        <v>0</v>
      </c>
      <c r="R15" s="544">
        <v>0</v>
      </c>
      <c r="S15" s="544">
        <v>66620</v>
      </c>
      <c r="T15" s="544">
        <v>391616</v>
      </c>
      <c r="U15" s="544">
        <v>107488</v>
      </c>
      <c r="V15" s="544">
        <v>1729590</v>
      </c>
      <c r="W15" s="392">
        <f t="shared" si="0"/>
        <v>1</v>
      </c>
      <c r="X15" s="229">
        <f t="shared" si="0"/>
        <v>9</v>
      </c>
    </row>
    <row r="16" spans="1:26" ht="12" customHeight="1" x14ac:dyDescent="0.15">
      <c r="A16" s="392">
        <v>1</v>
      </c>
      <c r="B16" s="229">
        <v>10</v>
      </c>
      <c r="C16" s="863"/>
      <c r="D16" s="138"/>
      <c r="E16" s="1118"/>
      <c r="F16" s="1093" t="s">
        <v>172</v>
      </c>
      <c r="G16" s="1123" t="s">
        <v>601</v>
      </c>
      <c r="H16" s="537" t="s">
        <v>725</v>
      </c>
      <c r="I16" s="544">
        <v>0</v>
      </c>
      <c r="J16" s="544">
        <v>0</v>
      </c>
      <c r="K16" s="544">
        <v>5654</v>
      </c>
      <c r="L16" s="544">
        <v>19218</v>
      </c>
      <c r="M16" s="544">
        <v>2407</v>
      </c>
      <c r="N16" s="544">
        <v>2940</v>
      </c>
      <c r="O16" s="544">
        <v>751</v>
      </c>
      <c r="P16" s="544">
        <v>0</v>
      </c>
      <c r="Q16" s="544">
        <v>0</v>
      </c>
      <c r="R16" s="544">
        <v>0</v>
      </c>
      <c r="S16" s="544">
        <v>1750</v>
      </c>
      <c r="T16" s="544">
        <v>25578</v>
      </c>
      <c r="U16" s="544">
        <v>9000</v>
      </c>
      <c r="V16" s="544">
        <v>67298</v>
      </c>
      <c r="W16" s="392">
        <f t="shared" si="0"/>
        <v>1</v>
      </c>
      <c r="X16" s="229">
        <f t="shared" si="0"/>
        <v>10</v>
      </c>
    </row>
    <row r="17" spans="1:24" ht="12" customHeight="1" x14ac:dyDescent="0.15">
      <c r="A17" s="392">
        <v>1</v>
      </c>
      <c r="B17" s="229">
        <v>11</v>
      </c>
      <c r="C17" s="863"/>
      <c r="D17" s="1089" t="s">
        <v>1033</v>
      </c>
      <c r="E17" s="1119"/>
      <c r="F17" s="1094"/>
      <c r="G17" s="1124"/>
      <c r="H17" s="537" t="s">
        <v>726</v>
      </c>
      <c r="I17" s="544">
        <v>0</v>
      </c>
      <c r="J17" s="544">
        <v>0</v>
      </c>
      <c r="K17" s="544">
        <v>5654</v>
      </c>
      <c r="L17" s="544">
        <v>19218</v>
      </c>
      <c r="M17" s="544">
        <v>2407</v>
      </c>
      <c r="N17" s="544">
        <v>2940</v>
      </c>
      <c r="O17" s="544">
        <v>751</v>
      </c>
      <c r="P17" s="544">
        <v>0</v>
      </c>
      <c r="Q17" s="544">
        <v>0</v>
      </c>
      <c r="R17" s="544">
        <v>0</v>
      </c>
      <c r="S17" s="544">
        <v>1750</v>
      </c>
      <c r="T17" s="544">
        <v>25578</v>
      </c>
      <c r="U17" s="544">
        <v>9000</v>
      </c>
      <c r="V17" s="544">
        <v>67298</v>
      </c>
      <c r="W17" s="392">
        <f t="shared" si="0"/>
        <v>1</v>
      </c>
      <c r="X17" s="229">
        <f t="shared" si="0"/>
        <v>11</v>
      </c>
    </row>
    <row r="18" spans="1:24" ht="12" customHeight="1" x14ac:dyDescent="0.15">
      <c r="A18" s="392">
        <v>1</v>
      </c>
      <c r="B18" s="229">
        <v>12</v>
      </c>
      <c r="C18" s="863"/>
      <c r="D18" s="1089"/>
      <c r="E18" s="1118"/>
      <c r="F18" s="1093" t="s">
        <v>649</v>
      </c>
      <c r="G18" s="1095" t="s">
        <v>571</v>
      </c>
      <c r="H18" s="537" t="s">
        <v>725</v>
      </c>
      <c r="I18" s="544">
        <v>0</v>
      </c>
      <c r="J18" s="544">
        <v>9495</v>
      </c>
      <c r="K18" s="544">
        <v>5949</v>
      </c>
      <c r="L18" s="544">
        <v>267820</v>
      </c>
      <c r="M18" s="544">
        <v>15922</v>
      </c>
      <c r="N18" s="544">
        <v>71489</v>
      </c>
      <c r="O18" s="544">
        <v>0</v>
      </c>
      <c r="P18" s="544">
        <v>0</v>
      </c>
      <c r="Q18" s="544">
        <v>0</v>
      </c>
      <c r="R18" s="544">
        <v>0</v>
      </c>
      <c r="S18" s="544">
        <v>45142</v>
      </c>
      <c r="T18" s="544">
        <v>274920</v>
      </c>
      <c r="U18" s="544">
        <v>50000</v>
      </c>
      <c r="V18" s="544">
        <v>740737</v>
      </c>
      <c r="W18" s="392">
        <f t="shared" si="0"/>
        <v>1</v>
      </c>
      <c r="X18" s="229">
        <f t="shared" si="0"/>
        <v>12</v>
      </c>
    </row>
    <row r="19" spans="1:24" ht="12" customHeight="1" x14ac:dyDescent="0.15">
      <c r="A19" s="392">
        <v>1</v>
      </c>
      <c r="B19" s="229">
        <v>13</v>
      </c>
      <c r="C19" s="863"/>
      <c r="D19" s="1089"/>
      <c r="E19" s="1119"/>
      <c r="F19" s="1094"/>
      <c r="G19" s="1096"/>
      <c r="H19" s="537" t="s">
        <v>726</v>
      </c>
      <c r="I19" s="544">
        <v>0</v>
      </c>
      <c r="J19" s="544">
        <v>9495</v>
      </c>
      <c r="K19" s="544">
        <v>5949</v>
      </c>
      <c r="L19" s="544">
        <v>267820</v>
      </c>
      <c r="M19" s="544">
        <v>15922</v>
      </c>
      <c r="N19" s="544">
        <v>71489</v>
      </c>
      <c r="O19" s="544">
        <v>0</v>
      </c>
      <c r="P19" s="544">
        <v>0</v>
      </c>
      <c r="Q19" s="544">
        <v>0</v>
      </c>
      <c r="R19" s="544">
        <v>0</v>
      </c>
      <c r="S19" s="544">
        <v>45142</v>
      </c>
      <c r="T19" s="544">
        <v>274920</v>
      </c>
      <c r="U19" s="544">
        <v>50000</v>
      </c>
      <c r="V19" s="544">
        <v>740737</v>
      </c>
      <c r="W19" s="392">
        <f t="shared" si="0"/>
        <v>1</v>
      </c>
      <c r="X19" s="229">
        <f t="shared" si="0"/>
        <v>13</v>
      </c>
    </row>
    <row r="20" spans="1:24" ht="12" customHeight="1" x14ac:dyDescent="0.15">
      <c r="A20" s="392">
        <v>1</v>
      </c>
      <c r="B20" s="229">
        <v>14</v>
      </c>
      <c r="C20" s="863"/>
      <c r="D20" s="1089"/>
      <c r="E20" s="1118"/>
      <c r="F20" s="1093" t="s">
        <v>667</v>
      </c>
      <c r="G20" s="1095" t="s">
        <v>864</v>
      </c>
      <c r="H20" s="537" t="s">
        <v>725</v>
      </c>
      <c r="I20" s="544">
        <v>0</v>
      </c>
      <c r="J20" s="544">
        <v>0</v>
      </c>
      <c r="K20" s="544">
        <v>0</v>
      </c>
      <c r="L20" s="544">
        <v>38718</v>
      </c>
      <c r="M20" s="544">
        <v>6134</v>
      </c>
      <c r="N20" s="544">
        <v>6110</v>
      </c>
      <c r="O20" s="544">
        <v>1529</v>
      </c>
      <c r="P20" s="544">
        <v>0</v>
      </c>
      <c r="Q20" s="544">
        <v>0</v>
      </c>
      <c r="R20" s="544">
        <v>0</v>
      </c>
      <c r="S20" s="544">
        <v>3910</v>
      </c>
      <c r="T20" s="544">
        <v>17174</v>
      </c>
      <c r="U20" s="544">
        <v>10888</v>
      </c>
      <c r="V20" s="544">
        <v>84463</v>
      </c>
      <c r="W20" s="392">
        <f t="shared" si="0"/>
        <v>1</v>
      </c>
      <c r="X20" s="229">
        <f t="shared" si="0"/>
        <v>14</v>
      </c>
    </row>
    <row r="21" spans="1:24" ht="12" customHeight="1" x14ac:dyDescent="0.15">
      <c r="A21" s="392">
        <v>1</v>
      </c>
      <c r="B21" s="229">
        <v>15</v>
      </c>
      <c r="C21" s="863"/>
      <c r="D21" s="1089"/>
      <c r="E21" s="1119"/>
      <c r="F21" s="1094"/>
      <c r="G21" s="1096"/>
      <c r="H21" s="537" t="s">
        <v>726</v>
      </c>
      <c r="I21" s="544">
        <v>0</v>
      </c>
      <c r="J21" s="544">
        <v>0</v>
      </c>
      <c r="K21" s="544">
        <v>0</v>
      </c>
      <c r="L21" s="544">
        <v>38718</v>
      </c>
      <c r="M21" s="544">
        <v>6134</v>
      </c>
      <c r="N21" s="544">
        <v>6110</v>
      </c>
      <c r="O21" s="544">
        <v>1529</v>
      </c>
      <c r="P21" s="544">
        <v>0</v>
      </c>
      <c r="Q21" s="544">
        <v>0</v>
      </c>
      <c r="R21" s="544">
        <v>0</v>
      </c>
      <c r="S21" s="544">
        <v>3910</v>
      </c>
      <c r="T21" s="544">
        <v>17174</v>
      </c>
      <c r="U21" s="544">
        <v>10888</v>
      </c>
      <c r="V21" s="544">
        <v>84463</v>
      </c>
      <c r="W21" s="392">
        <f t="shared" si="0"/>
        <v>1</v>
      </c>
      <c r="X21" s="229">
        <f t="shared" si="0"/>
        <v>15</v>
      </c>
    </row>
    <row r="22" spans="1:24" ht="12" customHeight="1" x14ac:dyDescent="0.15">
      <c r="A22" s="392">
        <v>1</v>
      </c>
      <c r="B22" s="229">
        <v>16</v>
      </c>
      <c r="C22" s="863"/>
      <c r="D22" s="1089"/>
      <c r="E22" s="1118"/>
      <c r="F22" s="1093" t="s">
        <v>573</v>
      </c>
      <c r="G22" s="75" t="s">
        <v>732</v>
      </c>
      <c r="H22" s="537" t="s">
        <v>725</v>
      </c>
      <c r="I22" s="544">
        <v>0</v>
      </c>
      <c r="J22" s="544">
        <v>0</v>
      </c>
      <c r="K22" s="544">
        <v>38496</v>
      </c>
      <c r="L22" s="544">
        <v>123826</v>
      </c>
      <c r="M22" s="544">
        <v>19616</v>
      </c>
      <c r="N22" s="544">
        <v>31173</v>
      </c>
      <c r="O22" s="544">
        <v>0</v>
      </c>
      <c r="P22" s="544">
        <v>0</v>
      </c>
      <c r="Q22" s="544">
        <v>0</v>
      </c>
      <c r="R22" s="544">
        <v>0</v>
      </c>
      <c r="S22" s="544">
        <v>12507</v>
      </c>
      <c r="T22" s="544">
        <v>54931</v>
      </c>
      <c r="U22" s="544">
        <v>20500</v>
      </c>
      <c r="V22" s="544">
        <v>301049</v>
      </c>
      <c r="W22" s="392">
        <f t="shared" si="0"/>
        <v>1</v>
      </c>
      <c r="X22" s="229">
        <f t="shared" si="0"/>
        <v>16</v>
      </c>
    </row>
    <row r="23" spans="1:24" ht="12" customHeight="1" x14ac:dyDescent="0.15">
      <c r="A23" s="392">
        <v>1</v>
      </c>
      <c r="B23" s="229">
        <v>17</v>
      </c>
      <c r="C23" s="863"/>
      <c r="D23" s="1089"/>
      <c r="E23" s="1119"/>
      <c r="F23" s="1094"/>
      <c r="G23" s="37" t="s">
        <v>733</v>
      </c>
      <c r="H23" s="537" t="s">
        <v>726</v>
      </c>
      <c r="I23" s="544">
        <v>0</v>
      </c>
      <c r="J23" s="544">
        <v>0</v>
      </c>
      <c r="K23" s="544">
        <v>38496</v>
      </c>
      <c r="L23" s="544">
        <v>123826</v>
      </c>
      <c r="M23" s="544">
        <v>19616</v>
      </c>
      <c r="N23" s="544">
        <v>31173</v>
      </c>
      <c r="O23" s="544">
        <v>0</v>
      </c>
      <c r="P23" s="544">
        <v>0</v>
      </c>
      <c r="Q23" s="544">
        <v>0</v>
      </c>
      <c r="R23" s="544">
        <v>0</v>
      </c>
      <c r="S23" s="544">
        <v>12507</v>
      </c>
      <c r="T23" s="544">
        <v>54931</v>
      </c>
      <c r="U23" s="544">
        <v>20500</v>
      </c>
      <c r="V23" s="544">
        <v>301049</v>
      </c>
      <c r="W23" s="392">
        <f t="shared" si="0"/>
        <v>1</v>
      </c>
      <c r="X23" s="229">
        <f t="shared" si="0"/>
        <v>17</v>
      </c>
    </row>
    <row r="24" spans="1:24" ht="12" customHeight="1" x14ac:dyDescent="0.15">
      <c r="A24" s="392">
        <v>1</v>
      </c>
      <c r="B24" s="229">
        <v>18</v>
      </c>
      <c r="C24" s="863"/>
      <c r="D24" s="1089"/>
      <c r="E24" s="1118"/>
      <c r="F24" s="1093" t="s">
        <v>29</v>
      </c>
      <c r="G24" s="1095" t="s">
        <v>179</v>
      </c>
      <c r="H24" s="537" t="s">
        <v>725</v>
      </c>
      <c r="I24" s="544">
        <v>0</v>
      </c>
      <c r="J24" s="544">
        <v>0</v>
      </c>
      <c r="K24" s="544">
        <v>0</v>
      </c>
      <c r="L24" s="544">
        <v>0</v>
      </c>
      <c r="M24" s="544">
        <v>0</v>
      </c>
      <c r="N24" s="544">
        <v>0</v>
      </c>
      <c r="O24" s="544">
        <v>0</v>
      </c>
      <c r="P24" s="544">
        <v>0</v>
      </c>
      <c r="Q24" s="544">
        <v>0</v>
      </c>
      <c r="R24" s="544">
        <v>0</v>
      </c>
      <c r="S24" s="544">
        <v>0</v>
      </c>
      <c r="T24" s="544">
        <v>0</v>
      </c>
      <c r="U24" s="544">
        <v>0</v>
      </c>
      <c r="V24" s="544">
        <v>0</v>
      </c>
      <c r="W24" s="392">
        <f t="shared" si="0"/>
        <v>1</v>
      </c>
      <c r="X24" s="229">
        <f t="shared" si="0"/>
        <v>18</v>
      </c>
    </row>
    <row r="25" spans="1:24" ht="12" customHeight="1" x14ac:dyDescent="0.15">
      <c r="A25" s="392">
        <v>1</v>
      </c>
      <c r="B25" s="229">
        <v>19</v>
      </c>
      <c r="C25" s="863"/>
      <c r="D25" s="1089"/>
      <c r="E25" s="1119"/>
      <c r="F25" s="1094"/>
      <c r="G25" s="1117"/>
      <c r="H25" s="537" t="s">
        <v>726</v>
      </c>
      <c r="I25" s="544">
        <v>0</v>
      </c>
      <c r="J25" s="544">
        <v>0</v>
      </c>
      <c r="K25" s="544">
        <v>0</v>
      </c>
      <c r="L25" s="544">
        <v>0</v>
      </c>
      <c r="M25" s="544">
        <v>0</v>
      </c>
      <c r="N25" s="544">
        <v>0</v>
      </c>
      <c r="O25" s="544">
        <v>0</v>
      </c>
      <c r="P25" s="544">
        <v>0</v>
      </c>
      <c r="Q25" s="544">
        <v>0</v>
      </c>
      <c r="R25" s="544">
        <v>0</v>
      </c>
      <c r="S25" s="544">
        <v>0</v>
      </c>
      <c r="T25" s="544">
        <v>0</v>
      </c>
      <c r="U25" s="544">
        <v>0</v>
      </c>
      <c r="V25" s="544">
        <v>0</v>
      </c>
      <c r="W25" s="392">
        <f t="shared" si="0"/>
        <v>1</v>
      </c>
      <c r="X25" s="229">
        <f t="shared" si="0"/>
        <v>19</v>
      </c>
    </row>
    <row r="26" spans="1:24" ht="12" customHeight="1" x14ac:dyDescent="0.15">
      <c r="A26" s="392">
        <v>1</v>
      </c>
      <c r="B26" s="229">
        <v>20</v>
      </c>
      <c r="C26" s="863"/>
      <c r="D26" s="1089"/>
      <c r="E26" s="1118"/>
      <c r="F26" s="1093" t="s">
        <v>491</v>
      </c>
      <c r="G26" s="1143" t="s">
        <v>950</v>
      </c>
      <c r="H26" s="537" t="s">
        <v>725</v>
      </c>
      <c r="I26" s="544">
        <v>0</v>
      </c>
      <c r="J26" s="544">
        <v>15179</v>
      </c>
      <c r="K26" s="544">
        <v>10330</v>
      </c>
      <c r="L26" s="544">
        <v>32353</v>
      </c>
      <c r="M26" s="544">
        <v>2772</v>
      </c>
      <c r="N26" s="544">
        <v>8175</v>
      </c>
      <c r="O26" s="544">
        <v>0</v>
      </c>
      <c r="P26" s="544">
        <v>0</v>
      </c>
      <c r="Q26" s="544">
        <v>0</v>
      </c>
      <c r="R26" s="544">
        <v>0</v>
      </c>
      <c r="S26" s="544">
        <v>3311</v>
      </c>
      <c r="T26" s="544">
        <v>12509</v>
      </c>
      <c r="U26" s="544">
        <v>10100</v>
      </c>
      <c r="V26" s="544">
        <v>94729</v>
      </c>
      <c r="W26" s="392">
        <f t="shared" si="0"/>
        <v>1</v>
      </c>
      <c r="X26" s="229">
        <f t="shared" si="0"/>
        <v>20</v>
      </c>
    </row>
    <row r="27" spans="1:24" ht="12" customHeight="1" x14ac:dyDescent="0.15">
      <c r="A27" s="392">
        <v>1</v>
      </c>
      <c r="B27" s="229">
        <v>21</v>
      </c>
      <c r="C27" s="863"/>
      <c r="D27" s="1089"/>
      <c r="E27" s="1119"/>
      <c r="F27" s="1094"/>
      <c r="G27" s="1117"/>
      <c r="H27" s="537" t="s">
        <v>726</v>
      </c>
      <c r="I27" s="544">
        <v>0</v>
      </c>
      <c r="J27" s="544">
        <v>15179</v>
      </c>
      <c r="K27" s="544">
        <v>10330</v>
      </c>
      <c r="L27" s="544">
        <v>32353</v>
      </c>
      <c r="M27" s="544">
        <v>2772</v>
      </c>
      <c r="N27" s="544">
        <v>8175</v>
      </c>
      <c r="O27" s="544">
        <v>0</v>
      </c>
      <c r="P27" s="544">
        <v>0</v>
      </c>
      <c r="Q27" s="544">
        <v>0</v>
      </c>
      <c r="R27" s="544">
        <v>0</v>
      </c>
      <c r="S27" s="544">
        <v>3311</v>
      </c>
      <c r="T27" s="544">
        <v>12509</v>
      </c>
      <c r="U27" s="544">
        <v>10100</v>
      </c>
      <c r="V27" s="544">
        <v>94729</v>
      </c>
      <c r="W27" s="392">
        <f t="shared" si="0"/>
        <v>1</v>
      </c>
      <c r="X27" s="229">
        <f t="shared" si="0"/>
        <v>21</v>
      </c>
    </row>
    <row r="28" spans="1:24" ht="12" customHeight="1" x14ac:dyDescent="0.15">
      <c r="A28" s="392">
        <v>1</v>
      </c>
      <c r="B28" s="229">
        <v>22</v>
      </c>
      <c r="C28" s="863"/>
      <c r="D28" s="1089"/>
      <c r="E28" s="1118"/>
      <c r="F28" s="1093" t="s">
        <v>194</v>
      </c>
      <c r="G28" s="1144" t="s">
        <v>714</v>
      </c>
      <c r="H28" s="537" t="s">
        <v>725</v>
      </c>
      <c r="I28" s="544">
        <v>0</v>
      </c>
      <c r="J28" s="544">
        <v>0</v>
      </c>
      <c r="K28" s="544">
        <v>1882</v>
      </c>
      <c r="L28" s="544">
        <v>6682</v>
      </c>
      <c r="M28" s="544">
        <v>0</v>
      </c>
      <c r="N28" s="544">
        <v>0</v>
      </c>
      <c r="O28" s="544">
        <v>0</v>
      </c>
      <c r="P28" s="544">
        <v>0</v>
      </c>
      <c r="Q28" s="544">
        <v>0</v>
      </c>
      <c r="R28" s="544">
        <v>0</v>
      </c>
      <c r="S28" s="544">
        <v>0</v>
      </c>
      <c r="T28" s="544">
        <v>6504</v>
      </c>
      <c r="U28" s="544">
        <v>0</v>
      </c>
      <c r="V28" s="544">
        <v>15068</v>
      </c>
      <c r="W28" s="392">
        <f t="shared" si="0"/>
        <v>1</v>
      </c>
      <c r="X28" s="229">
        <f t="shared" si="0"/>
        <v>22</v>
      </c>
    </row>
    <row r="29" spans="1:24" ht="12" customHeight="1" x14ac:dyDescent="0.15">
      <c r="A29" s="392">
        <v>1</v>
      </c>
      <c r="B29" s="229">
        <v>23</v>
      </c>
      <c r="C29" s="863"/>
      <c r="D29" s="1089"/>
      <c r="E29" s="1119"/>
      <c r="F29" s="1094"/>
      <c r="G29" s="1145"/>
      <c r="H29" s="537" t="s">
        <v>726</v>
      </c>
      <c r="I29" s="544">
        <v>0</v>
      </c>
      <c r="J29" s="544">
        <v>0</v>
      </c>
      <c r="K29" s="544">
        <v>1882</v>
      </c>
      <c r="L29" s="544">
        <v>6682</v>
      </c>
      <c r="M29" s="544">
        <v>0</v>
      </c>
      <c r="N29" s="544">
        <v>0</v>
      </c>
      <c r="O29" s="544">
        <v>0</v>
      </c>
      <c r="P29" s="544">
        <v>0</v>
      </c>
      <c r="Q29" s="544">
        <v>0</v>
      </c>
      <c r="R29" s="544">
        <v>0</v>
      </c>
      <c r="S29" s="544">
        <v>0</v>
      </c>
      <c r="T29" s="544">
        <v>6504</v>
      </c>
      <c r="U29" s="544">
        <v>0</v>
      </c>
      <c r="V29" s="544">
        <v>15068</v>
      </c>
      <c r="W29" s="392">
        <f t="shared" si="0"/>
        <v>1</v>
      </c>
      <c r="X29" s="229">
        <f t="shared" si="0"/>
        <v>23</v>
      </c>
    </row>
    <row r="30" spans="1:24" ht="12" customHeight="1" x14ac:dyDescent="0.15">
      <c r="A30" s="392">
        <v>1</v>
      </c>
      <c r="B30" s="229">
        <v>24</v>
      </c>
      <c r="C30" s="863"/>
      <c r="D30" s="1089"/>
      <c r="E30" s="1118"/>
      <c r="F30" s="1093" t="s">
        <v>903</v>
      </c>
      <c r="G30" s="1144" t="s">
        <v>1101</v>
      </c>
      <c r="H30" s="537" t="s">
        <v>725</v>
      </c>
      <c r="I30" s="544">
        <v>0</v>
      </c>
      <c r="J30" s="544">
        <v>0</v>
      </c>
      <c r="K30" s="544">
        <v>0</v>
      </c>
      <c r="L30" s="544">
        <v>0</v>
      </c>
      <c r="M30" s="544">
        <v>0</v>
      </c>
      <c r="N30" s="544">
        <v>0</v>
      </c>
      <c r="O30" s="544">
        <v>0</v>
      </c>
      <c r="P30" s="544">
        <v>0</v>
      </c>
      <c r="Q30" s="544">
        <v>0</v>
      </c>
      <c r="R30" s="544">
        <v>0</v>
      </c>
      <c r="S30" s="544">
        <v>0</v>
      </c>
      <c r="T30" s="544">
        <v>0</v>
      </c>
      <c r="U30" s="544">
        <v>0</v>
      </c>
      <c r="V30" s="544">
        <v>0</v>
      </c>
      <c r="W30" s="392">
        <f t="shared" si="0"/>
        <v>1</v>
      </c>
      <c r="X30" s="229">
        <f t="shared" si="0"/>
        <v>24</v>
      </c>
    </row>
    <row r="31" spans="1:24" ht="12" customHeight="1" x14ac:dyDescent="0.15">
      <c r="A31" s="392">
        <v>1</v>
      </c>
      <c r="B31" s="229">
        <v>25</v>
      </c>
      <c r="C31" s="863"/>
      <c r="D31" s="1089"/>
      <c r="E31" s="1119"/>
      <c r="F31" s="1094"/>
      <c r="G31" s="1145"/>
      <c r="H31" s="537" t="s">
        <v>726</v>
      </c>
      <c r="I31" s="544">
        <v>0</v>
      </c>
      <c r="J31" s="544">
        <v>0</v>
      </c>
      <c r="K31" s="544">
        <v>0</v>
      </c>
      <c r="L31" s="544">
        <v>0</v>
      </c>
      <c r="M31" s="544">
        <v>0</v>
      </c>
      <c r="N31" s="544">
        <v>0</v>
      </c>
      <c r="O31" s="544">
        <v>0</v>
      </c>
      <c r="P31" s="544">
        <v>0</v>
      </c>
      <c r="Q31" s="544">
        <v>0</v>
      </c>
      <c r="R31" s="544">
        <v>0</v>
      </c>
      <c r="S31" s="544">
        <v>0</v>
      </c>
      <c r="T31" s="544">
        <v>0</v>
      </c>
      <c r="U31" s="544">
        <v>0</v>
      </c>
      <c r="V31" s="544">
        <v>0</v>
      </c>
      <c r="W31" s="392">
        <f t="shared" si="0"/>
        <v>1</v>
      </c>
      <c r="X31" s="229">
        <f t="shared" si="0"/>
        <v>25</v>
      </c>
    </row>
    <row r="32" spans="1:24" ht="12" customHeight="1" x14ac:dyDescent="0.15">
      <c r="A32" s="392">
        <v>1</v>
      </c>
      <c r="B32" s="229">
        <v>26</v>
      </c>
      <c r="C32" s="863"/>
      <c r="D32" s="1089"/>
      <c r="E32" s="1118"/>
      <c r="F32" s="1093" t="s">
        <v>941</v>
      </c>
      <c r="G32" s="1147" t="s">
        <v>704</v>
      </c>
      <c r="H32" s="537" t="s">
        <v>725</v>
      </c>
      <c r="I32" s="544">
        <v>0</v>
      </c>
      <c r="J32" s="544">
        <v>0</v>
      </c>
      <c r="K32" s="544">
        <v>0</v>
      </c>
      <c r="L32" s="544">
        <v>0</v>
      </c>
      <c r="M32" s="544">
        <v>0</v>
      </c>
      <c r="N32" s="544">
        <v>0</v>
      </c>
      <c r="O32" s="544">
        <v>0</v>
      </c>
      <c r="P32" s="544">
        <v>0</v>
      </c>
      <c r="Q32" s="544">
        <v>0</v>
      </c>
      <c r="R32" s="544">
        <v>0</v>
      </c>
      <c r="S32" s="544">
        <v>0</v>
      </c>
      <c r="T32" s="544">
        <v>0</v>
      </c>
      <c r="U32" s="544">
        <v>0</v>
      </c>
      <c r="V32" s="544">
        <v>0</v>
      </c>
      <c r="W32" s="392">
        <f t="shared" si="0"/>
        <v>1</v>
      </c>
      <c r="X32" s="229">
        <f t="shared" si="0"/>
        <v>26</v>
      </c>
    </row>
    <row r="33" spans="1:24" ht="12" customHeight="1" x14ac:dyDescent="0.15">
      <c r="A33" s="392">
        <v>1</v>
      </c>
      <c r="B33" s="229">
        <v>27</v>
      </c>
      <c r="C33" s="863"/>
      <c r="D33" s="1089"/>
      <c r="E33" s="1119"/>
      <c r="F33" s="1094"/>
      <c r="G33" s="1148"/>
      <c r="H33" s="537" t="s">
        <v>726</v>
      </c>
      <c r="I33" s="544">
        <v>0</v>
      </c>
      <c r="J33" s="544">
        <v>0</v>
      </c>
      <c r="K33" s="544">
        <v>0</v>
      </c>
      <c r="L33" s="544">
        <v>0</v>
      </c>
      <c r="M33" s="544">
        <v>0</v>
      </c>
      <c r="N33" s="544">
        <v>0</v>
      </c>
      <c r="O33" s="544">
        <v>0</v>
      </c>
      <c r="P33" s="544">
        <v>0</v>
      </c>
      <c r="Q33" s="544">
        <v>0</v>
      </c>
      <c r="R33" s="544">
        <v>0</v>
      </c>
      <c r="S33" s="544">
        <v>0</v>
      </c>
      <c r="T33" s="544">
        <v>0</v>
      </c>
      <c r="U33" s="544">
        <v>0</v>
      </c>
      <c r="V33" s="544">
        <v>0</v>
      </c>
      <c r="W33" s="392">
        <f t="shared" si="0"/>
        <v>1</v>
      </c>
      <c r="X33" s="229">
        <f t="shared" si="0"/>
        <v>27</v>
      </c>
    </row>
    <row r="34" spans="1:24" ht="12" customHeight="1" x14ac:dyDescent="0.15">
      <c r="A34" s="392">
        <v>1</v>
      </c>
      <c r="B34" s="229">
        <v>28</v>
      </c>
      <c r="C34" s="863"/>
      <c r="D34" s="1089"/>
      <c r="E34" s="529"/>
      <c r="F34" s="59" t="s">
        <v>111</v>
      </c>
      <c r="G34" s="75" t="s">
        <v>338</v>
      </c>
      <c r="H34" s="537" t="s">
        <v>726</v>
      </c>
      <c r="I34" s="544">
        <v>0</v>
      </c>
      <c r="J34" s="544">
        <v>0</v>
      </c>
      <c r="K34" s="544">
        <v>0</v>
      </c>
      <c r="L34" s="544">
        <v>0</v>
      </c>
      <c r="M34" s="544">
        <v>0</v>
      </c>
      <c r="N34" s="544">
        <v>56000</v>
      </c>
      <c r="O34" s="544">
        <v>0</v>
      </c>
      <c r="P34" s="544">
        <v>363246</v>
      </c>
      <c r="Q34" s="544">
        <v>0</v>
      </c>
      <c r="R34" s="544">
        <v>0</v>
      </c>
      <c r="S34" s="544">
        <v>0</v>
      </c>
      <c r="T34" s="544">
        <v>0</v>
      </c>
      <c r="U34" s="544">
        <v>7000</v>
      </c>
      <c r="V34" s="544">
        <v>426246</v>
      </c>
      <c r="W34" s="392">
        <f t="shared" si="0"/>
        <v>1</v>
      </c>
      <c r="X34" s="229">
        <f t="shared" si="0"/>
        <v>28</v>
      </c>
    </row>
    <row r="35" spans="1:24" ht="12" customHeight="1" x14ac:dyDescent="0.15">
      <c r="A35" s="392">
        <v>1</v>
      </c>
      <c r="B35" s="229">
        <v>29</v>
      </c>
      <c r="C35" s="863"/>
      <c r="D35" s="1089"/>
      <c r="E35" s="568" t="s">
        <v>166</v>
      </c>
      <c r="F35" s="564" t="s">
        <v>175</v>
      </c>
      <c r="G35" s="1103"/>
      <c r="H35" s="536" t="s">
        <v>725</v>
      </c>
      <c r="I35" s="544">
        <v>0</v>
      </c>
      <c r="J35" s="544">
        <v>179033</v>
      </c>
      <c r="K35" s="544">
        <v>130859</v>
      </c>
      <c r="L35" s="544">
        <v>553452</v>
      </c>
      <c r="M35" s="544">
        <v>128310</v>
      </c>
      <c r="N35" s="544">
        <v>102984</v>
      </c>
      <c r="O35" s="544">
        <v>301461</v>
      </c>
      <c r="P35" s="544">
        <v>79321</v>
      </c>
      <c r="Q35" s="544">
        <v>363</v>
      </c>
      <c r="R35" s="544">
        <v>1287</v>
      </c>
      <c r="S35" s="544">
        <v>177998</v>
      </c>
      <c r="T35" s="544">
        <v>193636</v>
      </c>
      <c r="U35" s="544">
        <v>102345</v>
      </c>
      <c r="V35" s="544">
        <v>1951049</v>
      </c>
      <c r="W35" s="392">
        <f t="shared" si="0"/>
        <v>1</v>
      </c>
      <c r="X35" s="229">
        <f t="shared" si="0"/>
        <v>29</v>
      </c>
    </row>
    <row r="36" spans="1:24" ht="12" customHeight="1" x14ac:dyDescent="0.15">
      <c r="A36" s="392">
        <v>1</v>
      </c>
      <c r="B36" s="229">
        <v>30</v>
      </c>
      <c r="C36" s="863"/>
      <c r="D36" s="1089"/>
      <c r="E36" s="1149"/>
      <c r="F36" s="845"/>
      <c r="G36" s="1116"/>
      <c r="H36" s="538" t="s">
        <v>726</v>
      </c>
      <c r="I36" s="544">
        <v>0</v>
      </c>
      <c r="J36" s="544">
        <v>180492</v>
      </c>
      <c r="K36" s="544">
        <v>103893</v>
      </c>
      <c r="L36" s="544">
        <v>553452</v>
      </c>
      <c r="M36" s="544">
        <v>128310</v>
      </c>
      <c r="N36" s="544">
        <v>103572</v>
      </c>
      <c r="O36" s="544">
        <v>301461</v>
      </c>
      <c r="P36" s="544">
        <v>128534</v>
      </c>
      <c r="Q36" s="544">
        <v>544</v>
      </c>
      <c r="R36" s="544">
        <v>1930</v>
      </c>
      <c r="S36" s="544">
        <v>177998</v>
      </c>
      <c r="T36" s="544">
        <v>193636</v>
      </c>
      <c r="U36" s="544">
        <v>133512</v>
      </c>
      <c r="V36" s="544">
        <v>2007334</v>
      </c>
      <c r="W36" s="392">
        <f t="shared" si="0"/>
        <v>1</v>
      </c>
      <c r="X36" s="229">
        <f t="shared" si="0"/>
        <v>30</v>
      </c>
    </row>
    <row r="37" spans="1:24" ht="12" customHeight="1" x14ac:dyDescent="0.15">
      <c r="A37" s="392">
        <v>1</v>
      </c>
      <c r="B37" s="229">
        <v>31</v>
      </c>
      <c r="C37" s="863"/>
      <c r="D37" s="1089"/>
      <c r="E37" s="1118"/>
      <c r="F37" s="1146" t="s">
        <v>172</v>
      </c>
      <c r="G37" s="37" t="s">
        <v>735</v>
      </c>
      <c r="H37" s="539" t="s">
        <v>725</v>
      </c>
      <c r="I37" s="544">
        <v>0</v>
      </c>
      <c r="J37" s="544">
        <v>19444</v>
      </c>
      <c r="K37" s="544">
        <v>25675</v>
      </c>
      <c r="L37" s="544">
        <v>88027</v>
      </c>
      <c r="M37" s="544">
        <v>119</v>
      </c>
      <c r="N37" s="544">
        <v>29683</v>
      </c>
      <c r="O37" s="544">
        <v>16691</v>
      </c>
      <c r="P37" s="544">
        <v>40581</v>
      </c>
      <c r="Q37" s="544">
        <v>363</v>
      </c>
      <c r="R37" s="544">
        <v>1287</v>
      </c>
      <c r="S37" s="544">
        <v>10123</v>
      </c>
      <c r="T37" s="544">
        <v>7105</v>
      </c>
      <c r="U37" s="544">
        <v>22833</v>
      </c>
      <c r="V37" s="544">
        <v>261931</v>
      </c>
      <c r="W37" s="392">
        <f t="shared" si="0"/>
        <v>1</v>
      </c>
      <c r="X37" s="229">
        <f t="shared" si="0"/>
        <v>31</v>
      </c>
    </row>
    <row r="38" spans="1:24" ht="12" customHeight="1" x14ac:dyDescent="0.15">
      <c r="A38" s="392">
        <v>1</v>
      </c>
      <c r="B38" s="229">
        <v>32</v>
      </c>
      <c r="C38" s="863"/>
      <c r="D38" s="1089"/>
      <c r="E38" s="1119"/>
      <c r="F38" s="1094"/>
      <c r="G38" s="37" t="s">
        <v>325</v>
      </c>
      <c r="H38" s="537" t="s">
        <v>726</v>
      </c>
      <c r="I38" s="544">
        <v>0</v>
      </c>
      <c r="J38" s="544">
        <v>9526</v>
      </c>
      <c r="K38" s="544">
        <v>24504</v>
      </c>
      <c r="L38" s="544">
        <v>88027</v>
      </c>
      <c r="M38" s="544">
        <v>119</v>
      </c>
      <c r="N38" s="544">
        <v>30271</v>
      </c>
      <c r="O38" s="544">
        <v>16691</v>
      </c>
      <c r="P38" s="544">
        <v>89588</v>
      </c>
      <c r="Q38" s="544">
        <v>544</v>
      </c>
      <c r="R38" s="544">
        <v>1930</v>
      </c>
      <c r="S38" s="544">
        <v>10123</v>
      </c>
      <c r="T38" s="544">
        <v>7105</v>
      </c>
      <c r="U38" s="544">
        <v>54000</v>
      </c>
      <c r="V38" s="544">
        <v>332428</v>
      </c>
      <c r="W38" s="392">
        <f t="shared" si="0"/>
        <v>1</v>
      </c>
      <c r="X38" s="229">
        <f t="shared" si="0"/>
        <v>32</v>
      </c>
    </row>
    <row r="39" spans="1:24" ht="12" customHeight="1" x14ac:dyDescent="0.15">
      <c r="A39" s="392">
        <v>1</v>
      </c>
      <c r="B39" s="229">
        <v>33</v>
      </c>
      <c r="C39" s="863"/>
      <c r="D39" s="1089"/>
      <c r="E39" s="1118"/>
      <c r="F39" s="1093" t="s">
        <v>649</v>
      </c>
      <c r="G39" s="1095" t="s">
        <v>443</v>
      </c>
      <c r="H39" s="537" t="s">
        <v>725</v>
      </c>
      <c r="I39" s="544">
        <v>0</v>
      </c>
      <c r="J39" s="544">
        <v>0</v>
      </c>
      <c r="K39" s="544">
        <v>0</v>
      </c>
      <c r="L39" s="544">
        <v>0</v>
      </c>
      <c r="M39" s="544">
        <v>0</v>
      </c>
      <c r="N39" s="544">
        <v>0</v>
      </c>
      <c r="O39" s="544">
        <v>0</v>
      </c>
      <c r="P39" s="544">
        <v>0</v>
      </c>
      <c r="Q39" s="544">
        <v>0</v>
      </c>
      <c r="R39" s="544">
        <v>0</v>
      </c>
      <c r="S39" s="544">
        <v>0</v>
      </c>
      <c r="T39" s="544">
        <v>0</v>
      </c>
      <c r="U39" s="544">
        <v>3600</v>
      </c>
      <c r="V39" s="544">
        <v>3600</v>
      </c>
      <c r="W39" s="392">
        <f t="shared" si="0"/>
        <v>1</v>
      </c>
      <c r="X39" s="229">
        <f t="shared" si="0"/>
        <v>33</v>
      </c>
    </row>
    <row r="40" spans="1:24" ht="12" customHeight="1" x14ac:dyDescent="0.15">
      <c r="A40" s="392">
        <v>1</v>
      </c>
      <c r="B40" s="229">
        <v>34</v>
      </c>
      <c r="C40" s="863"/>
      <c r="D40" s="1089"/>
      <c r="E40" s="1119"/>
      <c r="F40" s="1094"/>
      <c r="G40" s="1117"/>
      <c r="H40" s="537" t="s">
        <v>726</v>
      </c>
      <c r="I40" s="544">
        <v>0</v>
      </c>
      <c r="J40" s="544">
        <v>0</v>
      </c>
      <c r="K40" s="544">
        <v>0</v>
      </c>
      <c r="L40" s="544">
        <v>0</v>
      </c>
      <c r="M40" s="544">
        <v>0</v>
      </c>
      <c r="N40" s="544">
        <v>0</v>
      </c>
      <c r="O40" s="544">
        <v>0</v>
      </c>
      <c r="P40" s="544">
        <v>0</v>
      </c>
      <c r="Q40" s="544">
        <v>0</v>
      </c>
      <c r="R40" s="544">
        <v>0</v>
      </c>
      <c r="S40" s="544">
        <v>0</v>
      </c>
      <c r="T40" s="544">
        <v>0</v>
      </c>
      <c r="U40" s="544">
        <v>3600</v>
      </c>
      <c r="V40" s="544">
        <v>3600</v>
      </c>
      <c r="W40" s="392">
        <f t="shared" si="0"/>
        <v>1</v>
      </c>
      <c r="X40" s="229">
        <f t="shared" si="0"/>
        <v>34</v>
      </c>
    </row>
    <row r="41" spans="1:24" ht="12" customHeight="1" x14ac:dyDescent="0.15">
      <c r="A41" s="392">
        <v>1</v>
      </c>
      <c r="B41" s="229">
        <v>35</v>
      </c>
      <c r="C41" s="863"/>
      <c r="D41" s="1089"/>
      <c r="E41" s="1118"/>
      <c r="F41" s="1093" t="s">
        <v>667</v>
      </c>
      <c r="G41" s="1095" t="s">
        <v>737</v>
      </c>
      <c r="H41" s="537" t="s">
        <v>725</v>
      </c>
      <c r="I41" s="544">
        <v>0</v>
      </c>
      <c r="J41" s="544">
        <v>0</v>
      </c>
      <c r="K41" s="544">
        <v>0</v>
      </c>
      <c r="L41" s="544">
        <v>0</v>
      </c>
      <c r="M41" s="544">
        <v>125036</v>
      </c>
      <c r="N41" s="544">
        <v>12913</v>
      </c>
      <c r="O41" s="544">
        <v>0</v>
      </c>
      <c r="P41" s="544">
        <v>0</v>
      </c>
      <c r="Q41" s="544">
        <v>0</v>
      </c>
      <c r="R41" s="544">
        <v>0</v>
      </c>
      <c r="S41" s="544">
        <v>163500</v>
      </c>
      <c r="T41" s="544">
        <v>0</v>
      </c>
      <c r="U41" s="544">
        <v>0</v>
      </c>
      <c r="V41" s="544">
        <v>301449</v>
      </c>
      <c r="W41" s="392">
        <f t="shared" si="0"/>
        <v>1</v>
      </c>
      <c r="X41" s="229">
        <f t="shared" si="0"/>
        <v>35</v>
      </c>
    </row>
    <row r="42" spans="1:24" ht="12" customHeight="1" x14ac:dyDescent="0.15">
      <c r="A42" s="392">
        <v>1</v>
      </c>
      <c r="B42" s="229">
        <v>36</v>
      </c>
      <c r="C42" s="863"/>
      <c r="D42" s="1089"/>
      <c r="E42" s="1119"/>
      <c r="F42" s="1094"/>
      <c r="G42" s="1117"/>
      <c r="H42" s="537" t="s">
        <v>726</v>
      </c>
      <c r="I42" s="544">
        <v>0</v>
      </c>
      <c r="J42" s="544">
        <v>0</v>
      </c>
      <c r="K42" s="544">
        <v>0</v>
      </c>
      <c r="L42" s="544">
        <v>0</v>
      </c>
      <c r="M42" s="544">
        <v>125036</v>
      </c>
      <c r="N42" s="544">
        <v>12913</v>
      </c>
      <c r="O42" s="544">
        <v>0</v>
      </c>
      <c r="P42" s="544">
        <v>0</v>
      </c>
      <c r="Q42" s="544">
        <v>0</v>
      </c>
      <c r="R42" s="544">
        <v>0</v>
      </c>
      <c r="S42" s="544">
        <v>163500</v>
      </c>
      <c r="T42" s="544">
        <v>0</v>
      </c>
      <c r="U42" s="544">
        <v>0</v>
      </c>
      <c r="V42" s="544">
        <v>301449</v>
      </c>
      <c r="W42" s="392">
        <f t="shared" si="0"/>
        <v>1</v>
      </c>
      <c r="X42" s="229">
        <f t="shared" si="0"/>
        <v>36</v>
      </c>
    </row>
    <row r="43" spans="1:24" ht="12" customHeight="1" x14ac:dyDescent="0.15">
      <c r="A43" s="392">
        <v>1</v>
      </c>
      <c r="B43" s="229">
        <v>37</v>
      </c>
      <c r="C43" s="863"/>
      <c r="D43" s="1089"/>
      <c r="E43" s="1118"/>
      <c r="F43" s="1093" t="s">
        <v>573</v>
      </c>
      <c r="G43" s="1095" t="s">
        <v>1036</v>
      </c>
      <c r="H43" s="537" t="s">
        <v>725</v>
      </c>
      <c r="I43" s="544">
        <v>0</v>
      </c>
      <c r="J43" s="544">
        <v>0</v>
      </c>
      <c r="K43" s="544">
        <v>0</v>
      </c>
      <c r="L43" s="544">
        <v>16632</v>
      </c>
      <c r="M43" s="544">
        <v>0</v>
      </c>
      <c r="N43" s="544">
        <v>0</v>
      </c>
      <c r="O43" s="544">
        <v>0</v>
      </c>
      <c r="P43" s="544">
        <v>6532</v>
      </c>
      <c r="Q43" s="544">
        <v>0</v>
      </c>
      <c r="R43" s="544">
        <v>0</v>
      </c>
      <c r="S43" s="544">
        <v>0</v>
      </c>
      <c r="T43" s="544">
        <v>0</v>
      </c>
      <c r="U43" s="544">
        <v>0</v>
      </c>
      <c r="V43" s="544">
        <v>23164</v>
      </c>
      <c r="W43" s="392">
        <f t="shared" si="0"/>
        <v>1</v>
      </c>
      <c r="X43" s="229">
        <f t="shared" si="0"/>
        <v>37</v>
      </c>
    </row>
    <row r="44" spans="1:24" ht="12" customHeight="1" x14ac:dyDescent="0.15">
      <c r="A44" s="392">
        <v>1</v>
      </c>
      <c r="B44" s="229">
        <v>38</v>
      </c>
      <c r="C44" s="863"/>
      <c r="D44" s="1089"/>
      <c r="E44" s="1119"/>
      <c r="F44" s="1094"/>
      <c r="G44" s="1117"/>
      <c r="H44" s="537" t="s">
        <v>726</v>
      </c>
      <c r="I44" s="544">
        <v>0</v>
      </c>
      <c r="J44" s="544">
        <v>0</v>
      </c>
      <c r="K44" s="544">
        <v>0</v>
      </c>
      <c r="L44" s="544">
        <v>16632</v>
      </c>
      <c r="M44" s="544">
        <v>0</v>
      </c>
      <c r="N44" s="544">
        <v>0</v>
      </c>
      <c r="O44" s="544">
        <v>0</v>
      </c>
      <c r="P44" s="544">
        <v>6532</v>
      </c>
      <c r="Q44" s="544">
        <v>0</v>
      </c>
      <c r="R44" s="544">
        <v>0</v>
      </c>
      <c r="S44" s="544">
        <v>0</v>
      </c>
      <c r="T44" s="544">
        <v>0</v>
      </c>
      <c r="U44" s="544">
        <v>0</v>
      </c>
      <c r="V44" s="544">
        <v>23164</v>
      </c>
      <c r="W44" s="392">
        <f t="shared" si="0"/>
        <v>1</v>
      </c>
      <c r="X44" s="229">
        <f t="shared" si="0"/>
        <v>38</v>
      </c>
    </row>
    <row r="45" spans="1:24" ht="12" customHeight="1" x14ac:dyDescent="0.15">
      <c r="A45" s="392">
        <v>1</v>
      </c>
      <c r="B45" s="229">
        <v>39</v>
      </c>
      <c r="C45" s="863"/>
      <c r="D45" s="1089"/>
      <c r="E45" s="1118"/>
      <c r="F45" s="1093" t="s">
        <v>29</v>
      </c>
      <c r="G45" s="1095" t="s">
        <v>1037</v>
      </c>
      <c r="H45" s="537" t="s">
        <v>725</v>
      </c>
      <c r="I45" s="544">
        <v>0</v>
      </c>
      <c r="J45" s="544">
        <v>0</v>
      </c>
      <c r="K45" s="544">
        <v>0</v>
      </c>
      <c r="L45" s="544">
        <v>157320</v>
      </c>
      <c r="M45" s="544">
        <v>0</v>
      </c>
      <c r="N45" s="544">
        <v>0</v>
      </c>
      <c r="O45" s="544">
        <v>284770</v>
      </c>
      <c r="P45" s="544">
        <v>0</v>
      </c>
      <c r="Q45" s="544">
        <v>0</v>
      </c>
      <c r="R45" s="544">
        <v>0</v>
      </c>
      <c r="S45" s="544">
        <v>0</v>
      </c>
      <c r="T45" s="544">
        <v>94392</v>
      </c>
      <c r="U45" s="544">
        <v>0</v>
      </c>
      <c r="V45" s="544">
        <v>536482</v>
      </c>
      <c r="W45" s="392">
        <f t="shared" si="0"/>
        <v>1</v>
      </c>
      <c r="X45" s="229">
        <f t="shared" si="0"/>
        <v>39</v>
      </c>
    </row>
    <row r="46" spans="1:24" ht="12" customHeight="1" x14ac:dyDescent="0.15">
      <c r="A46" s="392">
        <v>1</v>
      </c>
      <c r="B46" s="229">
        <v>40</v>
      </c>
      <c r="C46" s="863"/>
      <c r="D46" s="1089"/>
      <c r="E46" s="1119"/>
      <c r="F46" s="1094"/>
      <c r="G46" s="1117"/>
      <c r="H46" s="537" t="s">
        <v>726</v>
      </c>
      <c r="I46" s="544">
        <v>0</v>
      </c>
      <c r="J46" s="544">
        <v>0</v>
      </c>
      <c r="K46" s="544">
        <v>0</v>
      </c>
      <c r="L46" s="544">
        <v>157320</v>
      </c>
      <c r="M46" s="544">
        <v>0</v>
      </c>
      <c r="N46" s="544">
        <v>0</v>
      </c>
      <c r="O46" s="544">
        <v>284770</v>
      </c>
      <c r="P46" s="544">
        <v>0</v>
      </c>
      <c r="Q46" s="544">
        <v>0</v>
      </c>
      <c r="R46" s="544">
        <v>0</v>
      </c>
      <c r="S46" s="544">
        <v>0</v>
      </c>
      <c r="T46" s="544">
        <v>94392</v>
      </c>
      <c r="U46" s="544">
        <v>0</v>
      </c>
      <c r="V46" s="544">
        <v>536482</v>
      </c>
      <c r="W46" s="392">
        <f t="shared" si="0"/>
        <v>1</v>
      </c>
      <c r="X46" s="229">
        <f t="shared" si="0"/>
        <v>40</v>
      </c>
    </row>
    <row r="47" spans="1:24" ht="12" customHeight="1" x14ac:dyDescent="0.15">
      <c r="A47" s="392">
        <v>1</v>
      </c>
      <c r="B47" s="229">
        <v>41</v>
      </c>
      <c r="C47" s="863"/>
      <c r="D47" s="1089"/>
      <c r="E47" s="528"/>
      <c r="F47" s="1093" t="s">
        <v>491</v>
      </c>
      <c r="G47" s="1095" t="s">
        <v>1038</v>
      </c>
      <c r="H47" s="537" t="s">
        <v>725</v>
      </c>
      <c r="I47" s="544">
        <v>0</v>
      </c>
      <c r="J47" s="544">
        <v>21255</v>
      </c>
      <c r="K47" s="544">
        <v>0</v>
      </c>
      <c r="L47" s="544">
        <v>15020</v>
      </c>
      <c r="M47" s="544">
        <v>0</v>
      </c>
      <c r="N47" s="544">
        <v>0</v>
      </c>
      <c r="O47" s="544">
        <v>0</v>
      </c>
      <c r="P47" s="544">
        <v>17004</v>
      </c>
      <c r="Q47" s="544">
        <v>0</v>
      </c>
      <c r="R47" s="544">
        <v>0</v>
      </c>
      <c r="S47" s="544">
        <v>0</v>
      </c>
      <c r="T47" s="544">
        <v>0</v>
      </c>
      <c r="U47" s="544">
        <v>0</v>
      </c>
      <c r="V47" s="544">
        <v>53279</v>
      </c>
      <c r="W47" s="392">
        <f t="shared" si="0"/>
        <v>1</v>
      </c>
      <c r="X47" s="229">
        <f t="shared" si="0"/>
        <v>41</v>
      </c>
    </row>
    <row r="48" spans="1:24" ht="12" customHeight="1" x14ac:dyDescent="0.15">
      <c r="A48" s="392">
        <v>1</v>
      </c>
      <c r="B48" s="229">
        <v>42</v>
      </c>
      <c r="C48" s="863"/>
      <c r="D48" s="1089"/>
      <c r="E48" s="528"/>
      <c r="F48" s="1094"/>
      <c r="G48" s="1117"/>
      <c r="H48" s="537" t="s">
        <v>726</v>
      </c>
      <c r="I48" s="544">
        <v>0</v>
      </c>
      <c r="J48" s="544">
        <v>21255</v>
      </c>
      <c r="K48" s="544">
        <v>0</v>
      </c>
      <c r="L48" s="544">
        <v>15020</v>
      </c>
      <c r="M48" s="544">
        <v>0</v>
      </c>
      <c r="N48" s="544">
        <v>0</v>
      </c>
      <c r="O48" s="544">
        <v>0</v>
      </c>
      <c r="P48" s="544">
        <v>17004</v>
      </c>
      <c r="Q48" s="544">
        <v>0</v>
      </c>
      <c r="R48" s="544">
        <v>0</v>
      </c>
      <c r="S48" s="544">
        <v>0</v>
      </c>
      <c r="T48" s="544">
        <v>0</v>
      </c>
      <c r="U48" s="544">
        <v>0</v>
      </c>
      <c r="V48" s="544">
        <v>53279</v>
      </c>
      <c r="W48" s="392">
        <f t="shared" si="0"/>
        <v>1</v>
      </c>
      <c r="X48" s="229">
        <f t="shared" si="0"/>
        <v>42</v>
      </c>
    </row>
    <row r="49" spans="1:24" ht="12" customHeight="1" x14ac:dyDescent="0.15">
      <c r="A49" s="392">
        <v>1</v>
      </c>
      <c r="B49" s="229">
        <v>43</v>
      </c>
      <c r="C49" s="863"/>
      <c r="D49" s="1089"/>
      <c r="E49" s="1118"/>
      <c r="F49" s="1093" t="s">
        <v>194</v>
      </c>
      <c r="G49" s="1095" t="s">
        <v>809</v>
      </c>
      <c r="H49" s="537" t="s">
        <v>725</v>
      </c>
      <c r="I49" s="544">
        <v>0</v>
      </c>
      <c r="J49" s="544">
        <v>100270</v>
      </c>
      <c r="K49" s="544">
        <v>37478</v>
      </c>
      <c r="L49" s="544">
        <v>17295</v>
      </c>
      <c r="M49" s="544">
        <v>3155</v>
      </c>
      <c r="N49" s="544">
        <v>9513</v>
      </c>
      <c r="O49" s="544">
        <v>0</v>
      </c>
      <c r="P49" s="544">
        <v>0</v>
      </c>
      <c r="Q49" s="544">
        <v>0</v>
      </c>
      <c r="R49" s="544">
        <v>0</v>
      </c>
      <c r="S49" s="544">
        <v>4375</v>
      </c>
      <c r="T49" s="544">
        <v>28548</v>
      </c>
      <c r="U49" s="544">
        <v>6912</v>
      </c>
      <c r="V49" s="544">
        <v>207546</v>
      </c>
      <c r="W49" s="392">
        <f t="shared" si="0"/>
        <v>1</v>
      </c>
      <c r="X49" s="229">
        <f t="shared" si="0"/>
        <v>43</v>
      </c>
    </row>
    <row r="50" spans="1:24" ht="12" customHeight="1" x14ac:dyDescent="0.15">
      <c r="A50" s="392">
        <v>1</v>
      </c>
      <c r="B50" s="229">
        <v>44</v>
      </c>
      <c r="C50" s="863"/>
      <c r="D50" s="1089"/>
      <c r="E50" s="1119"/>
      <c r="F50" s="1094"/>
      <c r="G50" s="1117"/>
      <c r="H50" s="537" t="s">
        <v>726</v>
      </c>
      <c r="I50" s="544">
        <v>0</v>
      </c>
      <c r="J50" s="544">
        <v>91643</v>
      </c>
      <c r="K50" s="544">
        <v>37478</v>
      </c>
      <c r="L50" s="544">
        <v>17295</v>
      </c>
      <c r="M50" s="544">
        <v>3155</v>
      </c>
      <c r="N50" s="544">
        <v>9513</v>
      </c>
      <c r="O50" s="544">
        <v>0</v>
      </c>
      <c r="P50" s="544">
        <v>0</v>
      </c>
      <c r="Q50" s="544">
        <v>0</v>
      </c>
      <c r="R50" s="544">
        <v>0</v>
      </c>
      <c r="S50" s="544">
        <v>4375</v>
      </c>
      <c r="T50" s="544">
        <v>28548</v>
      </c>
      <c r="U50" s="544">
        <v>6912</v>
      </c>
      <c r="V50" s="544">
        <v>198919</v>
      </c>
      <c r="W50" s="392">
        <f t="shared" si="0"/>
        <v>1</v>
      </c>
      <c r="X50" s="229">
        <f t="shared" si="0"/>
        <v>44</v>
      </c>
    </row>
    <row r="51" spans="1:24" ht="12" customHeight="1" x14ac:dyDescent="0.15">
      <c r="A51" s="392">
        <v>1</v>
      </c>
      <c r="B51" s="229">
        <v>45</v>
      </c>
      <c r="C51" s="863"/>
      <c r="D51" s="1089"/>
      <c r="E51" s="1118"/>
      <c r="F51" s="1093" t="s">
        <v>903</v>
      </c>
      <c r="G51" s="1095" t="s">
        <v>865</v>
      </c>
      <c r="H51" s="537" t="s">
        <v>725</v>
      </c>
      <c r="I51" s="544">
        <v>0</v>
      </c>
      <c r="J51" s="544">
        <v>0</v>
      </c>
      <c r="K51" s="544">
        <v>0</v>
      </c>
      <c r="L51" s="544">
        <v>0</v>
      </c>
      <c r="M51" s="544">
        <v>0</v>
      </c>
      <c r="N51" s="544">
        <v>0</v>
      </c>
      <c r="O51" s="544">
        <v>0</v>
      </c>
      <c r="P51" s="544">
        <v>0</v>
      </c>
      <c r="Q51" s="544">
        <v>0</v>
      </c>
      <c r="R51" s="544">
        <v>0</v>
      </c>
      <c r="S51" s="544">
        <v>0</v>
      </c>
      <c r="T51" s="544">
        <v>0</v>
      </c>
      <c r="U51" s="544">
        <v>0</v>
      </c>
      <c r="V51" s="544">
        <v>0</v>
      </c>
      <c r="W51" s="392">
        <f t="shared" si="0"/>
        <v>1</v>
      </c>
      <c r="X51" s="229">
        <f t="shared" si="0"/>
        <v>45</v>
      </c>
    </row>
    <row r="52" spans="1:24" ht="12" customHeight="1" x14ac:dyDescent="0.15">
      <c r="A52" s="392">
        <v>1</v>
      </c>
      <c r="B52" s="229">
        <v>46</v>
      </c>
      <c r="C52" s="863"/>
      <c r="D52" s="1089"/>
      <c r="E52" s="1119"/>
      <c r="F52" s="1094"/>
      <c r="G52" s="1117"/>
      <c r="H52" s="537" t="s">
        <v>726</v>
      </c>
      <c r="I52" s="544">
        <v>0</v>
      </c>
      <c r="J52" s="544">
        <v>0</v>
      </c>
      <c r="K52" s="544">
        <v>0</v>
      </c>
      <c r="L52" s="544">
        <v>0</v>
      </c>
      <c r="M52" s="544">
        <v>0</v>
      </c>
      <c r="N52" s="544">
        <v>0</v>
      </c>
      <c r="O52" s="544">
        <v>0</v>
      </c>
      <c r="P52" s="544">
        <v>0</v>
      </c>
      <c r="Q52" s="544">
        <v>0</v>
      </c>
      <c r="R52" s="544">
        <v>0</v>
      </c>
      <c r="S52" s="544">
        <v>0</v>
      </c>
      <c r="T52" s="544">
        <v>0</v>
      </c>
      <c r="U52" s="544">
        <v>0</v>
      </c>
      <c r="V52" s="544">
        <v>0</v>
      </c>
      <c r="W52" s="392">
        <f t="shared" si="0"/>
        <v>1</v>
      </c>
      <c r="X52" s="229">
        <f t="shared" si="0"/>
        <v>46</v>
      </c>
    </row>
    <row r="53" spans="1:24" ht="12" customHeight="1" x14ac:dyDescent="0.15">
      <c r="A53" s="392">
        <v>1</v>
      </c>
      <c r="B53" s="229">
        <v>47</v>
      </c>
      <c r="C53" s="863"/>
      <c r="D53" s="1089"/>
      <c r="E53" s="1118"/>
      <c r="F53" s="1093" t="s">
        <v>941</v>
      </c>
      <c r="G53" s="1095" t="s">
        <v>291</v>
      </c>
      <c r="H53" s="537" t="s">
        <v>725</v>
      </c>
      <c r="I53" s="544">
        <v>0</v>
      </c>
      <c r="J53" s="544">
        <v>0</v>
      </c>
      <c r="K53" s="544">
        <v>0</v>
      </c>
      <c r="L53" s="544">
        <v>0</v>
      </c>
      <c r="M53" s="544">
        <v>0</v>
      </c>
      <c r="N53" s="544">
        <v>0</v>
      </c>
      <c r="O53" s="544">
        <v>0</v>
      </c>
      <c r="P53" s="544">
        <v>0</v>
      </c>
      <c r="Q53" s="544">
        <v>0</v>
      </c>
      <c r="R53" s="544">
        <v>0</v>
      </c>
      <c r="S53" s="544">
        <v>0</v>
      </c>
      <c r="T53" s="544">
        <v>0</v>
      </c>
      <c r="U53" s="544">
        <v>0</v>
      </c>
      <c r="V53" s="544">
        <v>0</v>
      </c>
      <c r="W53" s="392">
        <f t="shared" si="0"/>
        <v>1</v>
      </c>
      <c r="X53" s="229">
        <f t="shared" si="0"/>
        <v>47</v>
      </c>
    </row>
    <row r="54" spans="1:24" ht="12" customHeight="1" x14ac:dyDescent="0.15">
      <c r="A54" s="392">
        <v>1</v>
      </c>
      <c r="B54" s="229">
        <v>48</v>
      </c>
      <c r="C54" s="863"/>
      <c r="D54" s="1089"/>
      <c r="E54" s="1119"/>
      <c r="F54" s="1094"/>
      <c r="G54" s="1117"/>
      <c r="H54" s="537" t="s">
        <v>726</v>
      </c>
      <c r="I54" s="544">
        <v>0</v>
      </c>
      <c r="J54" s="544">
        <v>0</v>
      </c>
      <c r="K54" s="544">
        <v>0</v>
      </c>
      <c r="L54" s="544">
        <v>0</v>
      </c>
      <c r="M54" s="544">
        <v>0</v>
      </c>
      <c r="N54" s="544">
        <v>0</v>
      </c>
      <c r="O54" s="544">
        <v>0</v>
      </c>
      <c r="P54" s="544">
        <v>0</v>
      </c>
      <c r="Q54" s="544">
        <v>0</v>
      </c>
      <c r="R54" s="544">
        <v>0</v>
      </c>
      <c r="S54" s="544">
        <v>0</v>
      </c>
      <c r="T54" s="544">
        <v>0</v>
      </c>
      <c r="U54" s="544">
        <v>0</v>
      </c>
      <c r="V54" s="544">
        <v>0</v>
      </c>
      <c r="W54" s="392">
        <f t="shared" si="0"/>
        <v>1</v>
      </c>
      <c r="X54" s="229">
        <f t="shared" si="0"/>
        <v>48</v>
      </c>
    </row>
    <row r="55" spans="1:24" ht="12" customHeight="1" x14ac:dyDescent="0.15">
      <c r="A55" s="392">
        <v>1</v>
      </c>
      <c r="B55" s="229">
        <v>49</v>
      </c>
      <c r="C55" s="863"/>
      <c r="D55" s="1089"/>
      <c r="E55" s="1118"/>
      <c r="F55" s="1093" t="s">
        <v>111</v>
      </c>
      <c r="G55" s="1095" t="s">
        <v>740</v>
      </c>
      <c r="H55" s="537" t="s">
        <v>725</v>
      </c>
      <c r="I55" s="544">
        <v>0</v>
      </c>
      <c r="J55" s="544">
        <v>0</v>
      </c>
      <c r="K55" s="544">
        <v>67706</v>
      </c>
      <c r="L55" s="544">
        <v>218586</v>
      </c>
      <c r="M55" s="544">
        <v>0</v>
      </c>
      <c r="N55" s="544">
        <v>50875</v>
      </c>
      <c r="O55" s="544">
        <v>0</v>
      </c>
      <c r="P55" s="544">
        <v>0</v>
      </c>
      <c r="Q55" s="544">
        <v>0</v>
      </c>
      <c r="R55" s="544">
        <v>0</v>
      </c>
      <c r="S55" s="544">
        <v>0</v>
      </c>
      <c r="T55" s="544">
        <v>53931</v>
      </c>
      <c r="U55" s="544">
        <v>69000</v>
      </c>
      <c r="V55" s="544">
        <v>460098</v>
      </c>
      <c r="W55" s="392">
        <f t="shared" si="0"/>
        <v>1</v>
      </c>
      <c r="X55" s="229">
        <f t="shared" si="0"/>
        <v>49</v>
      </c>
    </row>
    <row r="56" spans="1:24" ht="12" customHeight="1" x14ac:dyDescent="0.15">
      <c r="A56" s="392">
        <v>1</v>
      </c>
      <c r="B56" s="229">
        <v>50</v>
      </c>
      <c r="C56" s="863"/>
      <c r="D56" s="1089"/>
      <c r="E56" s="1119"/>
      <c r="F56" s="1120"/>
      <c r="G56" s="1099"/>
      <c r="H56" s="537" t="s">
        <v>726</v>
      </c>
      <c r="I56" s="544">
        <v>0</v>
      </c>
      <c r="J56" s="544">
        <v>0</v>
      </c>
      <c r="K56" s="544">
        <v>41911</v>
      </c>
      <c r="L56" s="544">
        <v>218586</v>
      </c>
      <c r="M56" s="544">
        <v>0</v>
      </c>
      <c r="N56" s="544">
        <v>50875</v>
      </c>
      <c r="O56" s="544">
        <v>0</v>
      </c>
      <c r="P56" s="544">
        <v>0</v>
      </c>
      <c r="Q56" s="544">
        <v>0</v>
      </c>
      <c r="R56" s="544">
        <v>0</v>
      </c>
      <c r="S56" s="544">
        <v>0</v>
      </c>
      <c r="T56" s="544">
        <v>53931</v>
      </c>
      <c r="U56" s="544">
        <v>69000</v>
      </c>
      <c r="V56" s="544">
        <v>434303</v>
      </c>
      <c r="W56" s="392">
        <f t="shared" si="0"/>
        <v>1</v>
      </c>
      <c r="X56" s="229">
        <f t="shared" si="0"/>
        <v>50</v>
      </c>
    </row>
    <row r="57" spans="1:24" ht="12" customHeight="1" x14ac:dyDescent="0.15">
      <c r="A57" s="392">
        <v>1</v>
      </c>
      <c r="B57" s="229">
        <v>51</v>
      </c>
      <c r="C57" s="863"/>
      <c r="D57" s="1089"/>
      <c r="E57" s="1118"/>
      <c r="F57" s="1093" t="s">
        <v>845</v>
      </c>
      <c r="G57" s="1095" t="s">
        <v>841</v>
      </c>
      <c r="H57" s="537" t="s">
        <v>725</v>
      </c>
      <c r="I57" s="544">
        <v>0</v>
      </c>
      <c r="J57" s="544">
        <v>38064</v>
      </c>
      <c r="K57" s="544">
        <v>0</v>
      </c>
      <c r="L57" s="544">
        <v>40572</v>
      </c>
      <c r="M57" s="544">
        <v>0</v>
      </c>
      <c r="N57" s="544">
        <v>0</v>
      </c>
      <c r="O57" s="544">
        <v>0</v>
      </c>
      <c r="P57" s="544">
        <v>15204</v>
      </c>
      <c r="Q57" s="544">
        <v>0</v>
      </c>
      <c r="R57" s="544">
        <v>0</v>
      </c>
      <c r="S57" s="544">
        <v>0</v>
      </c>
      <c r="T57" s="544">
        <v>9660</v>
      </c>
      <c r="U57" s="544">
        <v>0</v>
      </c>
      <c r="V57" s="544">
        <v>103500</v>
      </c>
      <c r="W57" s="392">
        <f t="shared" si="0"/>
        <v>1</v>
      </c>
      <c r="X57" s="229">
        <f t="shared" si="0"/>
        <v>51</v>
      </c>
    </row>
    <row r="58" spans="1:24" ht="12" customHeight="1" x14ac:dyDescent="0.15">
      <c r="A58" s="392">
        <v>1</v>
      </c>
      <c r="B58" s="229">
        <v>52</v>
      </c>
      <c r="C58" s="863"/>
      <c r="D58" s="36"/>
      <c r="E58" s="1119"/>
      <c r="F58" s="1120"/>
      <c r="G58" s="1099"/>
      <c r="H58" s="537" t="s">
        <v>726</v>
      </c>
      <c r="I58" s="544">
        <v>0</v>
      </c>
      <c r="J58" s="544">
        <v>38064</v>
      </c>
      <c r="K58" s="544">
        <v>0</v>
      </c>
      <c r="L58" s="544">
        <v>40572</v>
      </c>
      <c r="M58" s="544">
        <v>0</v>
      </c>
      <c r="N58" s="544">
        <v>0</v>
      </c>
      <c r="O58" s="544">
        <v>0</v>
      </c>
      <c r="P58" s="544">
        <v>15204</v>
      </c>
      <c r="Q58" s="544">
        <v>0</v>
      </c>
      <c r="R58" s="544">
        <v>0</v>
      </c>
      <c r="S58" s="544">
        <v>0</v>
      </c>
      <c r="T58" s="544">
        <v>9660</v>
      </c>
      <c r="U58" s="544">
        <v>0</v>
      </c>
      <c r="V58" s="544">
        <v>103500</v>
      </c>
      <c r="W58" s="392">
        <f t="shared" si="0"/>
        <v>1</v>
      </c>
      <c r="X58" s="229">
        <f t="shared" si="0"/>
        <v>52</v>
      </c>
    </row>
    <row r="59" spans="1:24" ht="12" customHeight="1" x14ac:dyDescent="0.15">
      <c r="A59" s="392">
        <v>1</v>
      </c>
      <c r="B59" s="229">
        <v>53</v>
      </c>
      <c r="C59" s="863"/>
      <c r="D59" s="36"/>
      <c r="E59" s="529"/>
      <c r="F59" s="59" t="s">
        <v>101</v>
      </c>
      <c r="G59" s="75" t="s">
        <v>338</v>
      </c>
      <c r="H59" s="537" t="s">
        <v>726</v>
      </c>
      <c r="I59" s="544">
        <v>0</v>
      </c>
      <c r="J59" s="544">
        <v>20004</v>
      </c>
      <c r="K59" s="544">
        <v>0</v>
      </c>
      <c r="L59" s="544">
        <v>0</v>
      </c>
      <c r="M59" s="544">
        <v>0</v>
      </c>
      <c r="N59" s="544">
        <v>0</v>
      </c>
      <c r="O59" s="544">
        <v>0</v>
      </c>
      <c r="P59" s="544">
        <v>206</v>
      </c>
      <c r="Q59" s="544">
        <v>0</v>
      </c>
      <c r="R59" s="544">
        <v>0</v>
      </c>
      <c r="S59" s="544">
        <v>0</v>
      </c>
      <c r="T59" s="544">
        <v>0</v>
      </c>
      <c r="U59" s="544">
        <v>0</v>
      </c>
      <c r="V59" s="544">
        <v>20210</v>
      </c>
      <c r="W59" s="392">
        <f t="shared" si="0"/>
        <v>1</v>
      </c>
      <c r="X59" s="229">
        <f t="shared" si="0"/>
        <v>53</v>
      </c>
    </row>
    <row r="60" spans="1:24" ht="12" customHeight="1" x14ac:dyDescent="0.15">
      <c r="A60" s="392">
        <v>1</v>
      </c>
      <c r="B60" s="229">
        <v>56</v>
      </c>
      <c r="C60" s="863"/>
      <c r="D60" s="51" t="s">
        <v>96</v>
      </c>
      <c r="E60" s="566" t="s">
        <v>163</v>
      </c>
      <c r="F60" s="564" t="s">
        <v>238</v>
      </c>
      <c r="G60" s="1103"/>
      <c r="H60" s="536" t="s">
        <v>725</v>
      </c>
      <c r="I60" s="544">
        <v>0</v>
      </c>
      <c r="J60" s="544">
        <v>0</v>
      </c>
      <c r="K60" s="544">
        <v>0</v>
      </c>
      <c r="L60" s="544">
        <v>0</v>
      </c>
      <c r="M60" s="544">
        <v>0</v>
      </c>
      <c r="N60" s="544">
        <v>0</v>
      </c>
      <c r="O60" s="544">
        <v>0</v>
      </c>
      <c r="P60" s="544">
        <v>0</v>
      </c>
      <c r="Q60" s="544">
        <v>0</v>
      </c>
      <c r="R60" s="544">
        <v>0</v>
      </c>
      <c r="S60" s="544">
        <v>0</v>
      </c>
      <c r="T60" s="544">
        <v>0</v>
      </c>
      <c r="U60" s="544">
        <v>0</v>
      </c>
      <c r="V60" s="544">
        <v>0</v>
      </c>
      <c r="W60" s="392">
        <f t="shared" si="0"/>
        <v>1</v>
      </c>
      <c r="X60" s="229">
        <f t="shared" si="0"/>
        <v>56</v>
      </c>
    </row>
    <row r="61" spans="1:24" ht="12" customHeight="1" x14ac:dyDescent="0.15">
      <c r="A61" s="392">
        <v>1</v>
      </c>
      <c r="B61" s="229">
        <v>57</v>
      </c>
      <c r="C61" s="863"/>
      <c r="D61" s="25" t="s">
        <v>415</v>
      </c>
      <c r="E61" s="1113"/>
      <c r="F61" s="591"/>
      <c r="G61" s="1096"/>
      <c r="H61" s="537" t="s">
        <v>726</v>
      </c>
      <c r="I61" s="544">
        <v>0</v>
      </c>
      <c r="J61" s="544">
        <v>0</v>
      </c>
      <c r="K61" s="544">
        <v>0</v>
      </c>
      <c r="L61" s="544">
        <v>0</v>
      </c>
      <c r="M61" s="544">
        <v>0</v>
      </c>
      <c r="N61" s="544">
        <v>0</v>
      </c>
      <c r="O61" s="544">
        <v>0</v>
      </c>
      <c r="P61" s="544">
        <v>0</v>
      </c>
      <c r="Q61" s="544">
        <v>0</v>
      </c>
      <c r="R61" s="544">
        <v>0</v>
      </c>
      <c r="S61" s="544">
        <v>0</v>
      </c>
      <c r="T61" s="544">
        <v>0</v>
      </c>
      <c r="U61" s="544">
        <v>0</v>
      </c>
      <c r="V61" s="544">
        <v>0</v>
      </c>
      <c r="W61" s="392">
        <f t="shared" si="0"/>
        <v>1</v>
      </c>
      <c r="X61" s="229">
        <f t="shared" si="0"/>
        <v>57</v>
      </c>
    </row>
    <row r="62" spans="1:24" ht="12" customHeight="1" x14ac:dyDescent="0.15">
      <c r="A62" s="392">
        <v>1</v>
      </c>
      <c r="B62" s="229">
        <v>58</v>
      </c>
      <c r="C62" s="23"/>
      <c r="D62" s="25" t="s">
        <v>698</v>
      </c>
      <c r="E62" s="527"/>
      <c r="F62" s="1093" t="s">
        <v>172</v>
      </c>
      <c r="G62" s="1095" t="s">
        <v>1101</v>
      </c>
      <c r="H62" s="537" t="s">
        <v>725</v>
      </c>
      <c r="I62" s="544">
        <v>0</v>
      </c>
      <c r="J62" s="544">
        <v>0</v>
      </c>
      <c r="K62" s="544">
        <v>0</v>
      </c>
      <c r="L62" s="544">
        <v>0</v>
      </c>
      <c r="M62" s="544">
        <v>0</v>
      </c>
      <c r="N62" s="544">
        <v>0</v>
      </c>
      <c r="O62" s="544">
        <v>0</v>
      </c>
      <c r="P62" s="544">
        <v>0</v>
      </c>
      <c r="Q62" s="544">
        <v>0</v>
      </c>
      <c r="R62" s="544">
        <v>0</v>
      </c>
      <c r="S62" s="544">
        <v>0</v>
      </c>
      <c r="T62" s="544">
        <v>0</v>
      </c>
      <c r="U62" s="544">
        <v>0</v>
      </c>
      <c r="V62" s="544">
        <v>0</v>
      </c>
      <c r="W62" s="392">
        <f t="shared" si="0"/>
        <v>1</v>
      </c>
      <c r="X62" s="229">
        <f t="shared" si="0"/>
        <v>58</v>
      </c>
    </row>
    <row r="63" spans="1:24" ht="12" customHeight="1" x14ac:dyDescent="0.15">
      <c r="A63" s="392">
        <v>1</v>
      </c>
      <c r="B63" s="229">
        <v>59</v>
      </c>
      <c r="C63" s="23"/>
      <c r="D63" s="25" t="s">
        <v>711</v>
      </c>
      <c r="E63" s="527"/>
      <c r="F63" s="567"/>
      <c r="G63" s="1096"/>
      <c r="H63" s="537" t="s">
        <v>726</v>
      </c>
      <c r="I63" s="544">
        <v>0</v>
      </c>
      <c r="J63" s="544">
        <v>0</v>
      </c>
      <c r="K63" s="544">
        <v>0</v>
      </c>
      <c r="L63" s="544">
        <v>0</v>
      </c>
      <c r="M63" s="544">
        <v>0</v>
      </c>
      <c r="N63" s="544">
        <v>0</v>
      </c>
      <c r="O63" s="544">
        <v>0</v>
      </c>
      <c r="P63" s="544">
        <v>0</v>
      </c>
      <c r="Q63" s="544">
        <v>0</v>
      </c>
      <c r="R63" s="544">
        <v>0</v>
      </c>
      <c r="S63" s="544">
        <v>0</v>
      </c>
      <c r="T63" s="544">
        <v>0</v>
      </c>
      <c r="U63" s="544">
        <v>0</v>
      </c>
      <c r="V63" s="544">
        <v>0</v>
      </c>
      <c r="W63" s="392">
        <f t="shared" si="0"/>
        <v>1</v>
      </c>
      <c r="X63" s="229">
        <f t="shared" si="0"/>
        <v>59</v>
      </c>
    </row>
    <row r="64" spans="1:24" ht="12" customHeight="1" x14ac:dyDescent="0.15">
      <c r="A64" s="392">
        <v>1</v>
      </c>
      <c r="B64" s="229">
        <v>60</v>
      </c>
      <c r="C64" s="31"/>
      <c r="D64" s="26" t="s">
        <v>201</v>
      </c>
      <c r="E64" s="529"/>
      <c r="F64" s="531" t="s">
        <v>649</v>
      </c>
      <c r="G64" s="68" t="s">
        <v>338</v>
      </c>
      <c r="H64" s="538" t="s">
        <v>726</v>
      </c>
      <c r="I64" s="544">
        <v>0</v>
      </c>
      <c r="J64" s="544">
        <v>0</v>
      </c>
      <c r="K64" s="544">
        <v>0</v>
      </c>
      <c r="L64" s="544">
        <v>0</v>
      </c>
      <c r="M64" s="544">
        <v>0</v>
      </c>
      <c r="N64" s="544">
        <v>0</v>
      </c>
      <c r="O64" s="544">
        <v>0</v>
      </c>
      <c r="P64" s="544">
        <v>0</v>
      </c>
      <c r="Q64" s="544">
        <v>0</v>
      </c>
      <c r="R64" s="544">
        <v>0</v>
      </c>
      <c r="S64" s="544">
        <v>0</v>
      </c>
      <c r="T64" s="544">
        <v>0</v>
      </c>
      <c r="U64" s="544">
        <v>0</v>
      </c>
      <c r="V64" s="544">
        <v>0</v>
      </c>
      <c r="W64" s="392">
        <f t="shared" si="0"/>
        <v>1</v>
      </c>
      <c r="X64" s="229">
        <f t="shared" si="0"/>
        <v>60</v>
      </c>
    </row>
    <row r="65" spans="1:24" ht="12" customHeight="1" x14ac:dyDescent="0.15">
      <c r="A65" s="392">
        <v>1</v>
      </c>
      <c r="B65" s="229">
        <v>61</v>
      </c>
      <c r="C65" s="25" t="s">
        <v>122</v>
      </c>
      <c r="D65" s="51" t="s">
        <v>83</v>
      </c>
      <c r="E65" s="564" t="s">
        <v>469</v>
      </c>
      <c r="F65" s="564"/>
      <c r="G65" s="1103"/>
      <c r="H65" s="536" t="s">
        <v>725</v>
      </c>
      <c r="I65" s="544">
        <v>0</v>
      </c>
      <c r="J65" s="544">
        <v>182357</v>
      </c>
      <c r="K65" s="544">
        <v>150368</v>
      </c>
      <c r="L65" s="544">
        <v>349090</v>
      </c>
      <c r="M65" s="544">
        <v>21301</v>
      </c>
      <c r="N65" s="544">
        <v>0</v>
      </c>
      <c r="O65" s="544">
        <v>0</v>
      </c>
      <c r="P65" s="544">
        <v>92118</v>
      </c>
      <c r="Q65" s="544">
        <v>1199</v>
      </c>
      <c r="R65" s="544">
        <v>5745</v>
      </c>
      <c r="S65" s="544">
        <v>60532</v>
      </c>
      <c r="T65" s="544">
        <v>219469</v>
      </c>
      <c r="U65" s="544">
        <v>0</v>
      </c>
      <c r="V65" s="544">
        <v>1082179</v>
      </c>
      <c r="W65" s="392">
        <f t="shared" si="0"/>
        <v>1</v>
      </c>
      <c r="X65" s="229">
        <f t="shared" si="0"/>
        <v>61</v>
      </c>
    </row>
    <row r="66" spans="1:24" ht="12" customHeight="1" x14ac:dyDescent="0.15">
      <c r="A66" s="392">
        <v>1</v>
      </c>
      <c r="B66" s="229">
        <v>62</v>
      </c>
      <c r="C66" s="25"/>
      <c r="D66" s="25"/>
      <c r="E66" s="591"/>
      <c r="F66" s="591"/>
      <c r="G66" s="1096"/>
      <c r="H66" s="537" t="s">
        <v>726</v>
      </c>
      <c r="I66" s="544">
        <v>0</v>
      </c>
      <c r="J66" s="544">
        <v>121358</v>
      </c>
      <c r="K66" s="544">
        <v>136036</v>
      </c>
      <c r="L66" s="544">
        <v>349090</v>
      </c>
      <c r="M66" s="544">
        <v>21301</v>
      </c>
      <c r="N66" s="544">
        <v>0</v>
      </c>
      <c r="O66" s="544">
        <v>0</v>
      </c>
      <c r="P66" s="544">
        <v>243495</v>
      </c>
      <c r="Q66" s="544">
        <v>1798</v>
      </c>
      <c r="R66" s="544">
        <v>8617</v>
      </c>
      <c r="S66" s="544">
        <v>60532</v>
      </c>
      <c r="T66" s="544">
        <v>219469</v>
      </c>
      <c r="U66" s="544">
        <v>0</v>
      </c>
      <c r="V66" s="544">
        <v>1161696</v>
      </c>
      <c r="W66" s="392">
        <f t="shared" si="0"/>
        <v>1</v>
      </c>
      <c r="X66" s="229">
        <f t="shared" si="0"/>
        <v>62</v>
      </c>
    </row>
    <row r="67" spans="1:24" ht="12" customHeight="1" x14ac:dyDescent="0.15">
      <c r="A67" s="392">
        <v>1</v>
      </c>
      <c r="B67" s="229">
        <v>63</v>
      </c>
      <c r="C67" s="863" t="s">
        <v>1034</v>
      </c>
      <c r="D67" s="25"/>
      <c r="E67" s="1093" t="s">
        <v>163</v>
      </c>
      <c r="F67" s="574" t="s">
        <v>735</v>
      </c>
      <c r="G67" s="1095"/>
      <c r="H67" s="537" t="s">
        <v>725</v>
      </c>
      <c r="I67" s="544">
        <v>0</v>
      </c>
      <c r="J67" s="544">
        <v>182357</v>
      </c>
      <c r="K67" s="544">
        <v>150368</v>
      </c>
      <c r="L67" s="544">
        <v>335200</v>
      </c>
      <c r="M67" s="544">
        <v>18435</v>
      </c>
      <c r="N67" s="544">
        <v>0</v>
      </c>
      <c r="O67" s="544">
        <v>0</v>
      </c>
      <c r="P67" s="544">
        <v>92118</v>
      </c>
      <c r="Q67" s="544">
        <v>1199</v>
      </c>
      <c r="R67" s="544">
        <v>5745</v>
      </c>
      <c r="S67" s="544">
        <v>60532</v>
      </c>
      <c r="T67" s="544">
        <v>216969</v>
      </c>
      <c r="U67" s="544">
        <v>0</v>
      </c>
      <c r="V67" s="544">
        <v>1062923</v>
      </c>
      <c r="W67" s="392">
        <f t="shared" si="0"/>
        <v>1</v>
      </c>
      <c r="X67" s="229">
        <f t="shared" si="0"/>
        <v>63</v>
      </c>
    </row>
    <row r="68" spans="1:24" ht="12" customHeight="1" x14ac:dyDescent="0.15">
      <c r="A68" s="392">
        <v>1</v>
      </c>
      <c r="B68" s="229">
        <v>64</v>
      </c>
      <c r="C68" s="863"/>
      <c r="D68" s="25"/>
      <c r="E68" s="1094"/>
      <c r="F68" s="591" t="s">
        <v>851</v>
      </c>
      <c r="G68" s="1096"/>
      <c r="H68" s="537" t="s">
        <v>726</v>
      </c>
      <c r="I68" s="544">
        <v>0</v>
      </c>
      <c r="J68" s="544">
        <v>121358</v>
      </c>
      <c r="K68" s="544">
        <v>136036</v>
      </c>
      <c r="L68" s="544">
        <v>335200</v>
      </c>
      <c r="M68" s="544">
        <v>18435</v>
      </c>
      <c r="N68" s="544">
        <v>0</v>
      </c>
      <c r="O68" s="544">
        <v>0</v>
      </c>
      <c r="P68" s="544">
        <v>243495</v>
      </c>
      <c r="Q68" s="544">
        <v>1798</v>
      </c>
      <c r="R68" s="544">
        <v>8617</v>
      </c>
      <c r="S68" s="544">
        <v>60532</v>
      </c>
      <c r="T68" s="544">
        <v>216969</v>
      </c>
      <c r="U68" s="544">
        <v>0</v>
      </c>
      <c r="V68" s="544">
        <v>1142440</v>
      </c>
      <c r="W68" s="392">
        <f t="shared" si="0"/>
        <v>1</v>
      </c>
      <c r="X68" s="229">
        <f t="shared" si="0"/>
        <v>64</v>
      </c>
    </row>
    <row r="69" spans="1:24" ht="12" customHeight="1" x14ac:dyDescent="0.15">
      <c r="A69" s="392">
        <v>2</v>
      </c>
      <c r="B69" s="229">
        <v>1</v>
      </c>
      <c r="C69" s="863"/>
      <c r="D69" s="25"/>
      <c r="E69" s="1093" t="s">
        <v>166</v>
      </c>
      <c r="F69" s="574" t="s">
        <v>735</v>
      </c>
      <c r="G69" s="1095"/>
      <c r="H69" s="537" t="s">
        <v>725</v>
      </c>
      <c r="I69" s="544">
        <v>0</v>
      </c>
      <c r="J69" s="544">
        <v>0</v>
      </c>
      <c r="K69" s="544">
        <v>0</v>
      </c>
      <c r="L69" s="544">
        <v>13890</v>
      </c>
      <c r="M69" s="544">
        <v>2866</v>
      </c>
      <c r="N69" s="544">
        <v>0</v>
      </c>
      <c r="O69" s="544">
        <v>0</v>
      </c>
      <c r="P69" s="544">
        <v>0</v>
      </c>
      <c r="Q69" s="544">
        <v>0</v>
      </c>
      <c r="R69" s="544">
        <v>0</v>
      </c>
      <c r="S69" s="544">
        <v>0</v>
      </c>
      <c r="T69" s="544">
        <v>2500</v>
      </c>
      <c r="U69" s="544">
        <v>0</v>
      </c>
      <c r="V69" s="544">
        <v>19256</v>
      </c>
      <c r="W69" s="392">
        <f t="shared" si="0"/>
        <v>2</v>
      </c>
      <c r="X69" s="229">
        <f t="shared" si="0"/>
        <v>1</v>
      </c>
    </row>
    <row r="70" spans="1:24" ht="12" customHeight="1" x14ac:dyDescent="0.15">
      <c r="A70" s="392">
        <v>2</v>
      </c>
      <c r="B70" s="229">
        <v>2</v>
      </c>
      <c r="C70" s="863"/>
      <c r="D70" s="25"/>
      <c r="E70" s="1113"/>
      <c r="F70" s="845" t="s">
        <v>742</v>
      </c>
      <c r="G70" s="1116"/>
      <c r="H70" s="537" t="s">
        <v>726</v>
      </c>
      <c r="I70" s="544">
        <v>0</v>
      </c>
      <c r="J70" s="544">
        <v>0</v>
      </c>
      <c r="K70" s="544">
        <v>0</v>
      </c>
      <c r="L70" s="544">
        <v>13890</v>
      </c>
      <c r="M70" s="544">
        <v>2866</v>
      </c>
      <c r="N70" s="544">
        <v>0</v>
      </c>
      <c r="O70" s="544">
        <v>0</v>
      </c>
      <c r="P70" s="544">
        <v>0</v>
      </c>
      <c r="Q70" s="544">
        <v>0</v>
      </c>
      <c r="R70" s="544">
        <v>0</v>
      </c>
      <c r="S70" s="544">
        <v>0</v>
      </c>
      <c r="T70" s="544">
        <v>2500</v>
      </c>
      <c r="U70" s="544">
        <v>0</v>
      </c>
      <c r="V70" s="544">
        <v>19256</v>
      </c>
      <c r="W70" s="392">
        <f t="shared" si="0"/>
        <v>2</v>
      </c>
      <c r="X70" s="229">
        <f t="shared" si="0"/>
        <v>2</v>
      </c>
    </row>
    <row r="71" spans="1:24" ht="12" customHeight="1" x14ac:dyDescent="0.15">
      <c r="A71" s="392">
        <v>2</v>
      </c>
      <c r="B71" s="229">
        <v>3</v>
      </c>
      <c r="C71" s="863"/>
      <c r="D71" s="25"/>
      <c r="E71" s="1114" t="s">
        <v>50</v>
      </c>
      <c r="F71" s="564" t="s">
        <v>1099</v>
      </c>
      <c r="G71" s="1103"/>
      <c r="H71" s="537" t="s">
        <v>725</v>
      </c>
      <c r="I71" s="544">
        <v>0</v>
      </c>
      <c r="J71" s="544">
        <v>0</v>
      </c>
      <c r="K71" s="544">
        <v>0</v>
      </c>
      <c r="L71" s="544">
        <v>0</v>
      </c>
      <c r="M71" s="544">
        <v>0</v>
      </c>
      <c r="N71" s="544">
        <v>0</v>
      </c>
      <c r="O71" s="544">
        <v>0</v>
      </c>
      <c r="P71" s="544">
        <v>0</v>
      </c>
      <c r="Q71" s="544">
        <v>0</v>
      </c>
      <c r="R71" s="544">
        <v>0</v>
      </c>
      <c r="S71" s="544">
        <v>0</v>
      </c>
      <c r="T71" s="544">
        <v>0</v>
      </c>
      <c r="U71" s="544">
        <v>0</v>
      </c>
      <c r="V71" s="544">
        <v>0</v>
      </c>
      <c r="W71" s="392">
        <f t="shared" ref="W71:X84" si="1">A71</f>
        <v>2</v>
      </c>
      <c r="X71" s="229">
        <f t="shared" si="1"/>
        <v>3</v>
      </c>
    </row>
    <row r="72" spans="1:24" ht="12" customHeight="1" x14ac:dyDescent="0.15">
      <c r="A72" s="392">
        <v>2</v>
      </c>
      <c r="B72" s="229">
        <v>4</v>
      </c>
      <c r="C72" s="863"/>
      <c r="D72" s="25"/>
      <c r="E72" s="1115"/>
      <c r="F72" s="845"/>
      <c r="G72" s="1116"/>
      <c r="H72" s="537" t="s">
        <v>726</v>
      </c>
      <c r="I72" s="544">
        <v>0</v>
      </c>
      <c r="J72" s="544">
        <v>0</v>
      </c>
      <c r="K72" s="544">
        <v>0</v>
      </c>
      <c r="L72" s="544">
        <v>0</v>
      </c>
      <c r="M72" s="544">
        <v>0</v>
      </c>
      <c r="N72" s="544">
        <v>0</v>
      </c>
      <c r="O72" s="544">
        <v>0</v>
      </c>
      <c r="P72" s="544">
        <v>0</v>
      </c>
      <c r="Q72" s="544">
        <v>0</v>
      </c>
      <c r="R72" s="544">
        <v>0</v>
      </c>
      <c r="S72" s="544">
        <v>0</v>
      </c>
      <c r="T72" s="544">
        <v>0</v>
      </c>
      <c r="U72" s="544">
        <v>0</v>
      </c>
      <c r="V72" s="544">
        <v>0</v>
      </c>
      <c r="W72" s="392">
        <f t="shared" si="1"/>
        <v>2</v>
      </c>
      <c r="X72" s="229">
        <f t="shared" si="1"/>
        <v>4</v>
      </c>
    </row>
    <row r="73" spans="1:24" ht="12" customHeight="1" x14ac:dyDescent="0.15">
      <c r="A73" s="392">
        <v>2</v>
      </c>
      <c r="B73" s="229">
        <v>5</v>
      </c>
      <c r="C73" s="863"/>
      <c r="D73" s="26"/>
      <c r="E73" s="530" t="s">
        <v>184</v>
      </c>
      <c r="F73" s="561" t="s">
        <v>338</v>
      </c>
      <c r="G73" s="1121"/>
      <c r="H73" s="538" t="s">
        <v>726</v>
      </c>
      <c r="I73" s="544">
        <v>0</v>
      </c>
      <c r="J73" s="544">
        <v>0</v>
      </c>
      <c r="K73" s="544">
        <v>0</v>
      </c>
      <c r="L73" s="544">
        <v>0</v>
      </c>
      <c r="M73" s="544">
        <v>0</v>
      </c>
      <c r="N73" s="544">
        <v>0</v>
      </c>
      <c r="O73" s="544">
        <v>0</v>
      </c>
      <c r="P73" s="544">
        <v>0</v>
      </c>
      <c r="Q73" s="544">
        <v>0</v>
      </c>
      <c r="R73" s="544">
        <v>0</v>
      </c>
      <c r="S73" s="544">
        <v>0</v>
      </c>
      <c r="T73" s="544">
        <v>0</v>
      </c>
      <c r="U73" s="544">
        <v>0</v>
      </c>
      <c r="V73" s="544">
        <v>0</v>
      </c>
      <c r="W73" s="392">
        <f t="shared" si="1"/>
        <v>2</v>
      </c>
      <c r="X73" s="229">
        <f t="shared" si="1"/>
        <v>5</v>
      </c>
    </row>
    <row r="74" spans="1:24" ht="12" customHeight="1" x14ac:dyDescent="0.15">
      <c r="A74" s="392">
        <v>2</v>
      </c>
      <c r="B74" s="229">
        <v>6</v>
      </c>
      <c r="C74" s="863"/>
      <c r="D74" s="51" t="s">
        <v>88</v>
      </c>
      <c r="E74" s="564" t="s">
        <v>175</v>
      </c>
      <c r="F74" s="564"/>
      <c r="G74" s="1103"/>
      <c r="H74" s="536" t="s">
        <v>725</v>
      </c>
      <c r="I74" s="544">
        <v>0</v>
      </c>
      <c r="J74" s="544">
        <v>0</v>
      </c>
      <c r="K74" s="544">
        <v>0</v>
      </c>
      <c r="L74" s="544">
        <v>0</v>
      </c>
      <c r="M74" s="544">
        <v>0</v>
      </c>
      <c r="N74" s="544">
        <v>180246</v>
      </c>
      <c r="O74" s="544">
        <v>52719</v>
      </c>
      <c r="P74" s="544">
        <v>0</v>
      </c>
      <c r="Q74" s="544">
        <v>0</v>
      </c>
      <c r="R74" s="544">
        <v>0</v>
      </c>
      <c r="S74" s="544">
        <v>0</v>
      </c>
      <c r="T74" s="544">
        <v>0</v>
      </c>
      <c r="U74" s="544">
        <v>140072</v>
      </c>
      <c r="V74" s="544">
        <v>373037</v>
      </c>
      <c r="W74" s="392">
        <f t="shared" si="1"/>
        <v>2</v>
      </c>
      <c r="X74" s="229">
        <f t="shared" si="1"/>
        <v>6</v>
      </c>
    </row>
    <row r="75" spans="1:24" ht="12" customHeight="1" x14ac:dyDescent="0.15">
      <c r="A75" s="392">
        <v>2</v>
      </c>
      <c r="B75" s="229">
        <v>7</v>
      </c>
      <c r="C75" s="863"/>
      <c r="D75" s="25"/>
      <c r="E75" s="591"/>
      <c r="F75" s="591"/>
      <c r="G75" s="1096"/>
      <c r="H75" s="537" t="s">
        <v>726</v>
      </c>
      <c r="I75" s="544">
        <v>0</v>
      </c>
      <c r="J75" s="544">
        <v>0</v>
      </c>
      <c r="K75" s="544">
        <v>0</v>
      </c>
      <c r="L75" s="544">
        <v>0</v>
      </c>
      <c r="M75" s="544">
        <v>0</v>
      </c>
      <c r="N75" s="544">
        <v>182907</v>
      </c>
      <c r="O75" s="544">
        <v>51259</v>
      </c>
      <c r="P75" s="544">
        <v>0</v>
      </c>
      <c r="Q75" s="544">
        <v>0</v>
      </c>
      <c r="R75" s="544">
        <v>0</v>
      </c>
      <c r="S75" s="544">
        <v>0</v>
      </c>
      <c r="T75" s="544">
        <v>0</v>
      </c>
      <c r="U75" s="544">
        <v>0</v>
      </c>
      <c r="V75" s="544">
        <v>234166</v>
      </c>
      <c r="W75" s="392">
        <f t="shared" si="1"/>
        <v>2</v>
      </c>
      <c r="X75" s="229">
        <f t="shared" si="1"/>
        <v>7</v>
      </c>
    </row>
    <row r="76" spans="1:24" ht="12" customHeight="1" x14ac:dyDescent="0.15">
      <c r="A76" s="392">
        <v>2</v>
      </c>
      <c r="B76" s="229">
        <v>8</v>
      </c>
      <c r="C76" s="863"/>
      <c r="D76" s="25"/>
      <c r="E76" s="1093" t="s">
        <v>163</v>
      </c>
      <c r="F76" s="574" t="s">
        <v>735</v>
      </c>
      <c r="G76" s="1095"/>
      <c r="H76" s="537" t="s">
        <v>725</v>
      </c>
      <c r="I76" s="544">
        <v>0</v>
      </c>
      <c r="J76" s="544">
        <v>0</v>
      </c>
      <c r="K76" s="544">
        <v>0</v>
      </c>
      <c r="L76" s="544">
        <v>0</v>
      </c>
      <c r="M76" s="544">
        <v>0</v>
      </c>
      <c r="N76" s="544">
        <v>180246</v>
      </c>
      <c r="O76" s="544">
        <v>51259</v>
      </c>
      <c r="P76" s="544">
        <v>0</v>
      </c>
      <c r="Q76" s="544">
        <v>0</v>
      </c>
      <c r="R76" s="544">
        <v>0</v>
      </c>
      <c r="S76" s="544">
        <v>0</v>
      </c>
      <c r="T76" s="544">
        <v>0</v>
      </c>
      <c r="U76" s="544">
        <v>120072</v>
      </c>
      <c r="V76" s="544">
        <v>351577</v>
      </c>
      <c r="W76" s="392">
        <f t="shared" si="1"/>
        <v>2</v>
      </c>
      <c r="X76" s="229">
        <f t="shared" si="1"/>
        <v>8</v>
      </c>
    </row>
    <row r="77" spans="1:24" ht="12" customHeight="1" x14ac:dyDescent="0.15">
      <c r="A77" s="392">
        <v>2</v>
      </c>
      <c r="B77" s="229">
        <v>9</v>
      </c>
      <c r="C77" s="863"/>
      <c r="D77" s="25"/>
      <c r="E77" s="1113"/>
      <c r="F77" s="845" t="s">
        <v>851</v>
      </c>
      <c r="G77" s="1116"/>
      <c r="H77" s="537" t="s">
        <v>726</v>
      </c>
      <c r="I77" s="544">
        <v>0</v>
      </c>
      <c r="J77" s="544">
        <v>0</v>
      </c>
      <c r="K77" s="544">
        <v>0</v>
      </c>
      <c r="L77" s="544">
        <v>0</v>
      </c>
      <c r="M77" s="544">
        <v>0</v>
      </c>
      <c r="N77" s="544">
        <v>182907</v>
      </c>
      <c r="O77" s="544">
        <v>51259</v>
      </c>
      <c r="P77" s="544">
        <v>0</v>
      </c>
      <c r="Q77" s="544">
        <v>0</v>
      </c>
      <c r="R77" s="544">
        <v>0</v>
      </c>
      <c r="S77" s="544">
        <v>0</v>
      </c>
      <c r="T77" s="544">
        <v>0</v>
      </c>
      <c r="U77" s="544">
        <v>0</v>
      </c>
      <c r="V77" s="544">
        <v>234166</v>
      </c>
      <c r="W77" s="392">
        <f t="shared" si="1"/>
        <v>2</v>
      </c>
      <c r="X77" s="229">
        <f t="shared" si="1"/>
        <v>9</v>
      </c>
    </row>
    <row r="78" spans="1:24" ht="12" customHeight="1" x14ac:dyDescent="0.15">
      <c r="A78" s="392">
        <v>2</v>
      </c>
      <c r="B78" s="229">
        <v>10</v>
      </c>
      <c r="C78" s="863"/>
      <c r="D78" s="25"/>
      <c r="E78" s="568" t="s">
        <v>166</v>
      </c>
      <c r="F78" s="564" t="s">
        <v>735</v>
      </c>
      <c r="G78" s="565"/>
      <c r="H78" s="305" t="s">
        <v>725</v>
      </c>
      <c r="I78" s="544">
        <v>0</v>
      </c>
      <c r="J78" s="544">
        <v>0</v>
      </c>
      <c r="K78" s="544">
        <v>0</v>
      </c>
      <c r="L78" s="544">
        <v>0</v>
      </c>
      <c r="M78" s="544">
        <v>0</v>
      </c>
      <c r="N78" s="544">
        <v>0</v>
      </c>
      <c r="O78" s="544">
        <v>1460</v>
      </c>
      <c r="P78" s="544">
        <v>0</v>
      </c>
      <c r="Q78" s="544">
        <v>0</v>
      </c>
      <c r="R78" s="544">
        <v>0</v>
      </c>
      <c r="S78" s="544">
        <v>0</v>
      </c>
      <c r="T78" s="544">
        <v>0</v>
      </c>
      <c r="U78" s="544">
        <v>20000</v>
      </c>
      <c r="V78" s="544">
        <v>21460</v>
      </c>
      <c r="W78" s="392">
        <f t="shared" si="1"/>
        <v>2</v>
      </c>
      <c r="X78" s="229">
        <f t="shared" si="1"/>
        <v>10</v>
      </c>
    </row>
    <row r="79" spans="1:24" ht="12" customHeight="1" x14ac:dyDescent="0.15">
      <c r="A79" s="392">
        <v>2</v>
      </c>
      <c r="B79" s="229">
        <v>11</v>
      </c>
      <c r="C79" s="863"/>
      <c r="D79" s="25"/>
      <c r="E79" s="1115"/>
      <c r="F79" s="845" t="s">
        <v>742</v>
      </c>
      <c r="G79" s="846"/>
      <c r="H79" s="305" t="s">
        <v>726</v>
      </c>
      <c r="I79" s="544">
        <v>0</v>
      </c>
      <c r="J79" s="544">
        <v>0</v>
      </c>
      <c r="K79" s="544">
        <v>0</v>
      </c>
      <c r="L79" s="544">
        <v>0</v>
      </c>
      <c r="M79" s="544">
        <v>0</v>
      </c>
      <c r="N79" s="544">
        <v>0</v>
      </c>
      <c r="O79" s="544">
        <v>0</v>
      </c>
      <c r="P79" s="544">
        <v>0</v>
      </c>
      <c r="Q79" s="544">
        <v>0</v>
      </c>
      <c r="R79" s="544">
        <v>0</v>
      </c>
      <c r="S79" s="544">
        <v>0</v>
      </c>
      <c r="T79" s="544">
        <v>0</v>
      </c>
      <c r="U79" s="544">
        <v>0</v>
      </c>
      <c r="V79" s="544">
        <v>0</v>
      </c>
      <c r="W79" s="392">
        <f t="shared" si="1"/>
        <v>2</v>
      </c>
      <c r="X79" s="229">
        <f t="shared" si="1"/>
        <v>11</v>
      </c>
    </row>
    <row r="80" spans="1:24" ht="12" customHeight="1" x14ac:dyDescent="0.15">
      <c r="A80" s="392">
        <v>2</v>
      </c>
      <c r="B80" s="229">
        <v>12</v>
      </c>
      <c r="C80" s="863"/>
      <c r="D80" s="26"/>
      <c r="E80" s="530" t="s">
        <v>50</v>
      </c>
      <c r="F80" s="561" t="s">
        <v>338</v>
      </c>
      <c r="G80" s="1121"/>
      <c r="H80" s="538" t="s">
        <v>726</v>
      </c>
      <c r="I80" s="544">
        <v>0</v>
      </c>
      <c r="J80" s="544">
        <v>0</v>
      </c>
      <c r="K80" s="544">
        <v>0</v>
      </c>
      <c r="L80" s="544">
        <v>0</v>
      </c>
      <c r="M80" s="544">
        <v>0</v>
      </c>
      <c r="N80" s="544">
        <v>0</v>
      </c>
      <c r="O80" s="544">
        <v>0</v>
      </c>
      <c r="P80" s="544">
        <v>0</v>
      </c>
      <c r="Q80" s="544">
        <v>0</v>
      </c>
      <c r="R80" s="544">
        <v>0</v>
      </c>
      <c r="S80" s="544">
        <v>0</v>
      </c>
      <c r="T80" s="544">
        <v>0</v>
      </c>
      <c r="U80" s="544">
        <v>0</v>
      </c>
      <c r="V80" s="544">
        <v>0</v>
      </c>
      <c r="W80" s="392">
        <f t="shared" si="1"/>
        <v>2</v>
      </c>
      <c r="X80" s="229">
        <f t="shared" si="1"/>
        <v>12</v>
      </c>
    </row>
    <row r="81" spans="1:24" ht="12" customHeight="1" x14ac:dyDescent="0.15">
      <c r="A81" s="392">
        <v>2</v>
      </c>
      <c r="B81" s="229">
        <v>13</v>
      </c>
      <c r="C81" s="863"/>
      <c r="D81" s="51" t="s">
        <v>96</v>
      </c>
      <c r="E81" s="564" t="s">
        <v>159</v>
      </c>
      <c r="F81" s="564"/>
      <c r="G81" s="1103"/>
      <c r="H81" s="536" t="s">
        <v>725</v>
      </c>
      <c r="I81" s="544">
        <v>0</v>
      </c>
      <c r="J81" s="544">
        <v>0</v>
      </c>
      <c r="K81" s="544">
        <v>0</v>
      </c>
      <c r="L81" s="544">
        <v>0</v>
      </c>
      <c r="M81" s="544">
        <v>0</v>
      </c>
      <c r="N81" s="544">
        <v>0</v>
      </c>
      <c r="O81" s="544">
        <v>0</v>
      </c>
      <c r="P81" s="544">
        <v>0</v>
      </c>
      <c r="Q81" s="544">
        <v>0</v>
      </c>
      <c r="R81" s="544">
        <v>0</v>
      </c>
      <c r="S81" s="544">
        <v>0</v>
      </c>
      <c r="T81" s="544">
        <v>0</v>
      </c>
      <c r="U81" s="544">
        <v>0</v>
      </c>
      <c r="V81" s="544">
        <v>0</v>
      </c>
      <c r="W81" s="392">
        <f t="shared" si="1"/>
        <v>2</v>
      </c>
      <c r="X81" s="229">
        <f t="shared" si="1"/>
        <v>13</v>
      </c>
    </row>
    <row r="82" spans="1:24" ht="12" customHeight="1" x14ac:dyDescent="0.15">
      <c r="A82" s="392">
        <v>2</v>
      </c>
      <c r="B82" s="229">
        <v>14</v>
      </c>
      <c r="C82" s="863"/>
      <c r="D82" s="25"/>
      <c r="E82" s="591"/>
      <c r="F82" s="591"/>
      <c r="G82" s="1096"/>
      <c r="H82" s="537" t="s">
        <v>726</v>
      </c>
      <c r="I82" s="544">
        <v>0</v>
      </c>
      <c r="J82" s="544">
        <v>0</v>
      </c>
      <c r="K82" s="544">
        <v>0</v>
      </c>
      <c r="L82" s="544">
        <v>0</v>
      </c>
      <c r="M82" s="544">
        <v>0</v>
      </c>
      <c r="N82" s="544">
        <v>5120</v>
      </c>
      <c r="O82" s="544">
        <v>0</v>
      </c>
      <c r="P82" s="544">
        <v>0</v>
      </c>
      <c r="Q82" s="544">
        <v>0</v>
      </c>
      <c r="R82" s="544">
        <v>0</v>
      </c>
      <c r="S82" s="544">
        <v>0</v>
      </c>
      <c r="T82" s="544">
        <v>0</v>
      </c>
      <c r="U82" s="544">
        <v>0</v>
      </c>
      <c r="V82" s="544">
        <v>5120</v>
      </c>
      <c r="W82" s="392">
        <f t="shared" si="1"/>
        <v>2</v>
      </c>
      <c r="X82" s="229">
        <f t="shared" si="1"/>
        <v>14</v>
      </c>
    </row>
    <row r="83" spans="1:24" ht="12" customHeight="1" x14ac:dyDescent="0.15">
      <c r="A83" s="392">
        <v>2</v>
      </c>
      <c r="B83" s="229">
        <v>17</v>
      </c>
      <c r="C83" s="863"/>
      <c r="D83" s="25"/>
      <c r="E83" s="1093" t="s">
        <v>163</v>
      </c>
      <c r="F83" s="574" t="s">
        <v>179</v>
      </c>
      <c r="G83" s="1095"/>
      <c r="H83" s="537" t="s">
        <v>725</v>
      </c>
      <c r="I83" s="544">
        <v>0</v>
      </c>
      <c r="J83" s="544">
        <v>0</v>
      </c>
      <c r="K83" s="544">
        <v>0</v>
      </c>
      <c r="L83" s="544">
        <v>0</v>
      </c>
      <c r="M83" s="544">
        <v>0</v>
      </c>
      <c r="N83" s="544">
        <v>0</v>
      </c>
      <c r="O83" s="544">
        <v>0</v>
      </c>
      <c r="P83" s="544">
        <v>0</v>
      </c>
      <c r="Q83" s="544">
        <v>0</v>
      </c>
      <c r="R83" s="544">
        <v>0</v>
      </c>
      <c r="S83" s="544">
        <v>0</v>
      </c>
      <c r="T83" s="544">
        <v>0</v>
      </c>
      <c r="U83" s="544">
        <v>0</v>
      </c>
      <c r="V83" s="544">
        <v>0</v>
      </c>
      <c r="W83" s="392">
        <f t="shared" si="1"/>
        <v>2</v>
      </c>
      <c r="X83" s="229">
        <f t="shared" si="1"/>
        <v>17</v>
      </c>
    </row>
    <row r="84" spans="1:24" ht="12" customHeight="1" x14ac:dyDescent="0.15">
      <c r="A84" s="392">
        <v>2</v>
      </c>
      <c r="B84" s="229">
        <v>18</v>
      </c>
      <c r="C84" s="863"/>
      <c r="D84" s="25"/>
      <c r="E84" s="1094"/>
      <c r="F84" s="591"/>
      <c r="G84" s="1096"/>
      <c r="H84" s="537" t="s">
        <v>726</v>
      </c>
      <c r="I84" s="544">
        <v>0</v>
      </c>
      <c r="J84" s="544">
        <v>0</v>
      </c>
      <c r="K84" s="544">
        <v>0</v>
      </c>
      <c r="L84" s="544">
        <v>0</v>
      </c>
      <c r="M84" s="544">
        <v>0</v>
      </c>
      <c r="N84" s="544">
        <v>0</v>
      </c>
      <c r="O84" s="544">
        <v>0</v>
      </c>
      <c r="P84" s="544">
        <v>0</v>
      </c>
      <c r="Q84" s="544">
        <v>0</v>
      </c>
      <c r="R84" s="544">
        <v>0</v>
      </c>
      <c r="S84" s="544">
        <v>0</v>
      </c>
      <c r="T84" s="544">
        <v>0</v>
      </c>
      <c r="U84" s="544">
        <v>0</v>
      </c>
      <c r="V84" s="544">
        <v>0</v>
      </c>
      <c r="W84" s="392">
        <f t="shared" si="1"/>
        <v>2</v>
      </c>
      <c r="X84" s="229">
        <f t="shared" si="1"/>
        <v>18</v>
      </c>
    </row>
    <row r="85" spans="1:24" ht="12" hidden="1" customHeight="1" x14ac:dyDescent="0.15">
      <c r="A85" s="392">
        <v>2</v>
      </c>
      <c r="B85" s="229">
        <v>19</v>
      </c>
      <c r="C85" s="524"/>
      <c r="D85" s="25"/>
      <c r="E85" s="1093" t="s">
        <v>166</v>
      </c>
      <c r="F85" s="574" t="s">
        <v>704</v>
      </c>
      <c r="G85" s="1095"/>
      <c r="H85" s="537" t="s">
        <v>725</v>
      </c>
      <c r="I85" s="544">
        <v>0</v>
      </c>
      <c r="J85" s="544">
        <v>0</v>
      </c>
      <c r="K85" s="544">
        <v>0</v>
      </c>
      <c r="L85" s="544">
        <v>0</v>
      </c>
      <c r="M85" s="544">
        <v>0</v>
      </c>
      <c r="N85" s="544">
        <v>0</v>
      </c>
      <c r="O85" s="544">
        <v>0</v>
      </c>
      <c r="P85" s="544">
        <v>0</v>
      </c>
      <c r="Q85" s="544">
        <v>0</v>
      </c>
      <c r="R85" s="544">
        <v>0</v>
      </c>
      <c r="S85" s="544">
        <v>0</v>
      </c>
      <c r="T85" s="544">
        <v>0</v>
      </c>
      <c r="U85" s="544">
        <v>0</v>
      </c>
      <c r="V85" s="544">
        <v>0</v>
      </c>
      <c r="W85" s="392">
        <v>2</v>
      </c>
      <c r="X85" s="229">
        <v>19</v>
      </c>
    </row>
    <row r="86" spans="1:24" ht="12" hidden="1" customHeight="1" x14ac:dyDescent="0.15">
      <c r="A86" s="392">
        <v>2</v>
      </c>
      <c r="B86" s="229">
        <v>20</v>
      </c>
      <c r="C86" s="524"/>
      <c r="D86" s="25"/>
      <c r="E86" s="1094"/>
      <c r="F86" s="591"/>
      <c r="G86" s="1096"/>
      <c r="H86" s="537" t="s">
        <v>726</v>
      </c>
      <c r="I86" s="544">
        <v>0</v>
      </c>
      <c r="J86" s="544">
        <v>0</v>
      </c>
      <c r="K86" s="544">
        <v>0</v>
      </c>
      <c r="L86" s="544">
        <v>0</v>
      </c>
      <c r="M86" s="544">
        <v>0</v>
      </c>
      <c r="N86" s="544">
        <v>0</v>
      </c>
      <c r="O86" s="544">
        <v>0</v>
      </c>
      <c r="P86" s="544">
        <v>0</v>
      </c>
      <c r="Q86" s="544">
        <v>0</v>
      </c>
      <c r="R86" s="544">
        <v>0</v>
      </c>
      <c r="S86" s="544">
        <v>0</v>
      </c>
      <c r="T86" s="544">
        <v>0</v>
      </c>
      <c r="U86" s="544">
        <v>0</v>
      </c>
      <c r="V86" s="544">
        <v>0</v>
      </c>
      <c r="W86" s="392">
        <v>2</v>
      </c>
      <c r="X86" s="229">
        <v>20</v>
      </c>
    </row>
    <row r="87" spans="1:24" ht="12" customHeight="1" x14ac:dyDescent="0.15">
      <c r="A87" s="392">
        <v>2</v>
      </c>
      <c r="B87" s="229">
        <v>21</v>
      </c>
      <c r="C87" s="25"/>
      <c r="D87" s="25"/>
      <c r="E87" s="59" t="s">
        <v>50</v>
      </c>
      <c r="F87" s="820" t="s">
        <v>338</v>
      </c>
      <c r="G87" s="1150"/>
      <c r="H87" s="537" t="s">
        <v>726</v>
      </c>
      <c r="I87" s="544">
        <v>0</v>
      </c>
      <c r="J87" s="544">
        <v>0</v>
      </c>
      <c r="K87" s="544">
        <v>0</v>
      </c>
      <c r="L87" s="544">
        <v>0</v>
      </c>
      <c r="M87" s="544">
        <v>0</v>
      </c>
      <c r="N87" s="544">
        <v>5120</v>
      </c>
      <c r="O87" s="544">
        <v>0</v>
      </c>
      <c r="P87" s="544">
        <v>0</v>
      </c>
      <c r="Q87" s="544">
        <v>0</v>
      </c>
      <c r="R87" s="544">
        <v>0</v>
      </c>
      <c r="S87" s="544">
        <v>0</v>
      </c>
      <c r="T87" s="544">
        <v>0</v>
      </c>
      <c r="U87" s="544">
        <v>0</v>
      </c>
      <c r="V87" s="544">
        <v>5120</v>
      </c>
      <c r="W87" s="392">
        <f t="shared" ref="W87:X124" si="2">A87</f>
        <v>2</v>
      </c>
      <c r="X87" s="229">
        <f t="shared" si="2"/>
        <v>21</v>
      </c>
    </row>
    <row r="88" spans="1:24" ht="12" customHeight="1" x14ac:dyDescent="0.15">
      <c r="A88" s="392">
        <v>2</v>
      </c>
      <c r="B88" s="229">
        <v>22</v>
      </c>
      <c r="C88" s="51" t="s">
        <v>218</v>
      </c>
      <c r="D88" s="564" t="s">
        <v>919</v>
      </c>
      <c r="E88" s="716"/>
      <c r="F88" s="716"/>
      <c r="G88" s="1097"/>
      <c r="H88" s="536" t="s">
        <v>725</v>
      </c>
      <c r="I88" s="544">
        <v>0</v>
      </c>
      <c r="J88" s="544">
        <v>483462</v>
      </c>
      <c r="K88" s="544">
        <v>407898</v>
      </c>
      <c r="L88" s="544">
        <v>1519943</v>
      </c>
      <c r="M88" s="544">
        <v>208459</v>
      </c>
      <c r="N88" s="544">
        <v>479918</v>
      </c>
      <c r="O88" s="544">
        <v>356460</v>
      </c>
      <c r="P88" s="544">
        <v>230939</v>
      </c>
      <c r="Q88" s="544">
        <v>1562</v>
      </c>
      <c r="R88" s="544">
        <v>7032</v>
      </c>
      <c r="S88" s="544">
        <v>324994</v>
      </c>
      <c r="T88" s="544">
        <v>930929</v>
      </c>
      <c r="U88" s="544">
        <v>401905</v>
      </c>
      <c r="V88" s="544">
        <v>5353501</v>
      </c>
      <c r="W88" s="392">
        <f t="shared" si="2"/>
        <v>2</v>
      </c>
      <c r="X88" s="229">
        <f t="shared" si="2"/>
        <v>22</v>
      </c>
    </row>
    <row r="89" spans="1:24" ht="12" customHeight="1" x14ac:dyDescent="0.15">
      <c r="A89" s="392">
        <v>2</v>
      </c>
      <c r="B89" s="229">
        <v>23</v>
      </c>
      <c r="C89" s="18"/>
      <c r="D89" s="1098"/>
      <c r="E89" s="1098"/>
      <c r="F89" s="1098"/>
      <c r="G89" s="1099"/>
      <c r="H89" s="538" t="s">
        <v>726</v>
      </c>
      <c r="I89" s="544">
        <v>0</v>
      </c>
      <c r="J89" s="544">
        <v>423922</v>
      </c>
      <c r="K89" s="544">
        <v>342418</v>
      </c>
      <c r="L89" s="544">
        <v>1519943</v>
      </c>
      <c r="M89" s="544">
        <v>208459</v>
      </c>
      <c r="N89" s="544">
        <v>544287</v>
      </c>
      <c r="O89" s="544">
        <v>355000</v>
      </c>
      <c r="P89" s="544">
        <v>794775</v>
      </c>
      <c r="Q89" s="544">
        <v>2342</v>
      </c>
      <c r="R89" s="544">
        <v>10547</v>
      </c>
      <c r="S89" s="544">
        <v>324994</v>
      </c>
      <c r="T89" s="544">
        <v>930929</v>
      </c>
      <c r="U89" s="544">
        <v>300000</v>
      </c>
      <c r="V89" s="544">
        <v>5757616</v>
      </c>
      <c r="W89" s="392">
        <f t="shared" si="2"/>
        <v>2</v>
      </c>
      <c r="X89" s="229">
        <f t="shared" si="2"/>
        <v>23</v>
      </c>
    </row>
    <row r="90" spans="1:24" ht="12" customHeight="1" x14ac:dyDescent="0.15">
      <c r="A90" s="392">
        <v>2</v>
      </c>
      <c r="B90" s="229">
        <v>24</v>
      </c>
      <c r="C90" s="51" t="s">
        <v>231</v>
      </c>
      <c r="D90" s="41"/>
      <c r="E90" s="1100" t="s">
        <v>1098</v>
      </c>
      <c r="F90" s="586" t="s">
        <v>815</v>
      </c>
      <c r="G90" s="1121"/>
      <c r="H90" s="536" t="s">
        <v>175</v>
      </c>
      <c r="I90" s="544">
        <v>0</v>
      </c>
      <c r="J90" s="544">
        <v>0</v>
      </c>
      <c r="K90" s="544">
        <v>0</v>
      </c>
      <c r="L90" s="544">
        <v>0</v>
      </c>
      <c r="M90" s="544">
        <v>0</v>
      </c>
      <c r="N90" s="544">
        <v>0</v>
      </c>
      <c r="O90" s="544">
        <v>0</v>
      </c>
      <c r="P90" s="544">
        <v>0</v>
      </c>
      <c r="Q90" s="544">
        <v>0</v>
      </c>
      <c r="R90" s="544">
        <v>0</v>
      </c>
      <c r="S90" s="544">
        <v>0</v>
      </c>
      <c r="T90" s="544">
        <v>0</v>
      </c>
      <c r="U90" s="544">
        <v>0</v>
      </c>
      <c r="V90" s="544">
        <v>0</v>
      </c>
      <c r="W90" s="392">
        <f t="shared" si="2"/>
        <v>2</v>
      </c>
      <c r="X90" s="229">
        <f t="shared" si="2"/>
        <v>24</v>
      </c>
    </row>
    <row r="91" spans="1:24" ht="12" customHeight="1" x14ac:dyDescent="0.15">
      <c r="A91" s="392">
        <v>2</v>
      </c>
      <c r="B91" s="229">
        <v>25</v>
      </c>
      <c r="C91" s="588" t="s">
        <v>440</v>
      </c>
      <c r="D91" s="590"/>
      <c r="E91" s="1101"/>
      <c r="F91" s="614" t="s">
        <v>816</v>
      </c>
      <c r="G91" s="1103"/>
      <c r="H91" s="537" t="s">
        <v>159</v>
      </c>
      <c r="I91" s="544">
        <v>0</v>
      </c>
      <c r="J91" s="544">
        <v>0</v>
      </c>
      <c r="K91" s="544">
        <v>0</v>
      </c>
      <c r="L91" s="544">
        <v>0</v>
      </c>
      <c r="M91" s="544">
        <v>0</v>
      </c>
      <c r="N91" s="544">
        <v>56000</v>
      </c>
      <c r="O91" s="544">
        <v>0</v>
      </c>
      <c r="P91" s="544">
        <v>363246</v>
      </c>
      <c r="Q91" s="544">
        <v>0</v>
      </c>
      <c r="R91" s="544">
        <v>0</v>
      </c>
      <c r="S91" s="544">
        <v>0</v>
      </c>
      <c r="T91" s="544">
        <v>0</v>
      </c>
      <c r="U91" s="544">
        <v>7000</v>
      </c>
      <c r="V91" s="544">
        <v>426246</v>
      </c>
      <c r="W91" s="392">
        <f t="shared" si="2"/>
        <v>2</v>
      </c>
      <c r="X91" s="229">
        <f t="shared" si="2"/>
        <v>25</v>
      </c>
    </row>
    <row r="92" spans="1:24" ht="12" customHeight="1" x14ac:dyDescent="0.15">
      <c r="A92" s="392">
        <v>2</v>
      </c>
      <c r="B92" s="229">
        <v>26</v>
      </c>
      <c r="C92" s="588"/>
      <c r="D92" s="590"/>
      <c r="E92" s="1101"/>
      <c r="F92" s="581"/>
      <c r="G92" s="1104"/>
      <c r="H92" s="537" t="s">
        <v>175</v>
      </c>
      <c r="I92" s="544">
        <v>0</v>
      </c>
      <c r="J92" s="544">
        <v>20004</v>
      </c>
      <c r="K92" s="544">
        <v>0</v>
      </c>
      <c r="L92" s="544">
        <v>0</v>
      </c>
      <c r="M92" s="544">
        <v>0</v>
      </c>
      <c r="N92" s="544">
        <v>588</v>
      </c>
      <c r="O92" s="544">
        <v>0</v>
      </c>
      <c r="P92" s="544">
        <v>49213</v>
      </c>
      <c r="Q92" s="544">
        <v>181</v>
      </c>
      <c r="R92" s="544">
        <v>643</v>
      </c>
      <c r="S92" s="544">
        <v>0</v>
      </c>
      <c r="T92" s="544">
        <v>0</v>
      </c>
      <c r="U92" s="544">
        <v>0</v>
      </c>
      <c r="V92" s="544">
        <v>70629</v>
      </c>
      <c r="W92" s="392">
        <f t="shared" si="2"/>
        <v>2</v>
      </c>
      <c r="X92" s="229">
        <f t="shared" si="2"/>
        <v>26</v>
      </c>
    </row>
    <row r="93" spans="1:24" ht="12" customHeight="1" x14ac:dyDescent="0.15">
      <c r="A93" s="392">
        <v>2</v>
      </c>
      <c r="B93" s="229">
        <v>28</v>
      </c>
      <c r="C93" s="588"/>
      <c r="D93" s="590"/>
      <c r="E93" s="1102"/>
      <c r="F93" s="825" t="s">
        <v>743</v>
      </c>
      <c r="G93" s="1151"/>
      <c r="H93" s="537" t="s">
        <v>238</v>
      </c>
      <c r="I93" s="544">
        <v>0</v>
      </c>
      <c r="J93" s="544">
        <v>0</v>
      </c>
      <c r="K93" s="544">
        <v>0</v>
      </c>
      <c r="L93" s="544">
        <v>0</v>
      </c>
      <c r="M93" s="544">
        <v>0</v>
      </c>
      <c r="N93" s="544">
        <v>0</v>
      </c>
      <c r="O93" s="544">
        <v>0</v>
      </c>
      <c r="P93" s="544">
        <v>0</v>
      </c>
      <c r="Q93" s="544">
        <v>0</v>
      </c>
      <c r="R93" s="544">
        <v>0</v>
      </c>
      <c r="S93" s="544">
        <v>0</v>
      </c>
      <c r="T93" s="544">
        <v>0</v>
      </c>
      <c r="U93" s="544">
        <v>0</v>
      </c>
      <c r="V93" s="544">
        <v>0</v>
      </c>
      <c r="W93" s="392">
        <f t="shared" si="2"/>
        <v>2</v>
      </c>
      <c r="X93" s="229">
        <f t="shared" si="2"/>
        <v>28</v>
      </c>
    </row>
    <row r="94" spans="1:24" ht="12" customHeight="1" x14ac:dyDescent="0.15">
      <c r="A94" s="392">
        <v>2</v>
      </c>
      <c r="B94" s="229">
        <v>29</v>
      </c>
      <c r="C94" s="588"/>
      <c r="D94" s="590"/>
      <c r="E94" s="293"/>
      <c r="F94" s="295"/>
      <c r="G94" s="75"/>
      <c r="H94" s="537" t="s">
        <v>469</v>
      </c>
      <c r="I94" s="544">
        <v>0</v>
      </c>
      <c r="J94" s="544">
        <v>0</v>
      </c>
      <c r="K94" s="544">
        <v>0</v>
      </c>
      <c r="L94" s="544">
        <v>0</v>
      </c>
      <c r="M94" s="544">
        <v>0</v>
      </c>
      <c r="N94" s="544">
        <v>0</v>
      </c>
      <c r="O94" s="544">
        <v>0</v>
      </c>
      <c r="P94" s="544">
        <v>151377</v>
      </c>
      <c r="Q94" s="544">
        <v>599</v>
      </c>
      <c r="R94" s="544">
        <v>2872</v>
      </c>
      <c r="S94" s="544">
        <v>0</v>
      </c>
      <c r="T94" s="544">
        <v>0</v>
      </c>
      <c r="U94" s="544">
        <v>0</v>
      </c>
      <c r="V94" s="544">
        <v>154848</v>
      </c>
      <c r="W94" s="392">
        <f t="shared" si="2"/>
        <v>2</v>
      </c>
      <c r="X94" s="229">
        <f t="shared" si="2"/>
        <v>29</v>
      </c>
    </row>
    <row r="95" spans="1:24" ht="12" customHeight="1" x14ac:dyDescent="0.15">
      <c r="A95" s="392">
        <v>2</v>
      </c>
      <c r="B95" s="229">
        <v>30</v>
      </c>
      <c r="C95" s="588"/>
      <c r="D95" s="590"/>
      <c r="E95" s="581" t="s">
        <v>389</v>
      </c>
      <c r="F95" s="1105"/>
      <c r="G95" s="1106"/>
      <c r="H95" s="537" t="s">
        <v>175</v>
      </c>
      <c r="I95" s="544">
        <v>0</v>
      </c>
      <c r="J95" s="544">
        <v>0</v>
      </c>
      <c r="K95" s="544">
        <v>0</v>
      </c>
      <c r="L95" s="544">
        <v>0</v>
      </c>
      <c r="M95" s="544">
        <v>0</v>
      </c>
      <c r="N95" s="544">
        <v>2661</v>
      </c>
      <c r="O95" s="544">
        <v>0</v>
      </c>
      <c r="P95" s="544">
        <v>0</v>
      </c>
      <c r="Q95" s="544">
        <v>0</v>
      </c>
      <c r="R95" s="544">
        <v>0</v>
      </c>
      <c r="S95" s="544">
        <v>0</v>
      </c>
      <c r="T95" s="544">
        <v>0</v>
      </c>
      <c r="U95" s="544">
        <v>0</v>
      </c>
      <c r="V95" s="544">
        <v>2661</v>
      </c>
      <c r="W95" s="392">
        <f t="shared" si="2"/>
        <v>2</v>
      </c>
      <c r="X95" s="229">
        <f t="shared" si="2"/>
        <v>30</v>
      </c>
    </row>
    <row r="96" spans="1:24" ht="12" customHeight="1" x14ac:dyDescent="0.15">
      <c r="A96" s="392">
        <v>2</v>
      </c>
      <c r="B96" s="229">
        <v>31</v>
      </c>
      <c r="C96" s="588"/>
      <c r="D96" s="590"/>
      <c r="E96" s="25"/>
      <c r="F96" s="138"/>
      <c r="G96" s="37"/>
      <c r="H96" s="537" t="s">
        <v>159</v>
      </c>
      <c r="I96" s="544">
        <v>0</v>
      </c>
      <c r="J96" s="544">
        <v>0</v>
      </c>
      <c r="K96" s="544">
        <v>0</v>
      </c>
      <c r="L96" s="544">
        <v>0</v>
      </c>
      <c r="M96" s="544">
        <v>0</v>
      </c>
      <c r="N96" s="544">
        <v>5120</v>
      </c>
      <c r="O96" s="544">
        <v>0</v>
      </c>
      <c r="P96" s="544">
        <v>0</v>
      </c>
      <c r="Q96" s="544">
        <v>0</v>
      </c>
      <c r="R96" s="544">
        <v>0</v>
      </c>
      <c r="S96" s="544">
        <v>0</v>
      </c>
      <c r="T96" s="544">
        <v>0</v>
      </c>
      <c r="U96" s="544">
        <v>0</v>
      </c>
      <c r="V96" s="544">
        <v>5120</v>
      </c>
      <c r="W96" s="392">
        <f t="shared" si="2"/>
        <v>2</v>
      </c>
      <c r="X96" s="229">
        <f t="shared" si="2"/>
        <v>31</v>
      </c>
    </row>
    <row r="97" spans="1:24" ht="12" customHeight="1" x14ac:dyDescent="0.15">
      <c r="A97" s="392">
        <v>2</v>
      </c>
      <c r="B97" s="229">
        <v>32</v>
      </c>
      <c r="C97" s="1090"/>
      <c r="D97" s="1091"/>
      <c r="E97" s="1125" t="s">
        <v>693</v>
      </c>
      <c r="F97" s="1126"/>
      <c r="G97" s="1126"/>
      <c r="H97" s="1127"/>
      <c r="I97" s="544">
        <v>0</v>
      </c>
      <c r="J97" s="544">
        <v>20004</v>
      </c>
      <c r="K97" s="544">
        <v>0</v>
      </c>
      <c r="L97" s="544">
        <v>0</v>
      </c>
      <c r="M97" s="544">
        <v>0</v>
      </c>
      <c r="N97" s="544">
        <v>64369</v>
      </c>
      <c r="O97" s="544">
        <v>0</v>
      </c>
      <c r="P97" s="544">
        <v>563836</v>
      </c>
      <c r="Q97" s="544">
        <v>780</v>
      </c>
      <c r="R97" s="544">
        <v>3515</v>
      </c>
      <c r="S97" s="544">
        <v>0</v>
      </c>
      <c r="T97" s="544">
        <v>0</v>
      </c>
      <c r="U97" s="544">
        <v>7000</v>
      </c>
      <c r="V97" s="544">
        <v>659504</v>
      </c>
      <c r="W97" s="392">
        <f t="shared" si="2"/>
        <v>2</v>
      </c>
      <c r="X97" s="229">
        <f t="shared" si="2"/>
        <v>32</v>
      </c>
    </row>
    <row r="98" spans="1:24" ht="12" customHeight="1" x14ac:dyDescent="0.15">
      <c r="A98" s="392">
        <v>2</v>
      </c>
      <c r="B98" s="229">
        <v>33</v>
      </c>
      <c r="C98" s="51" t="s">
        <v>108</v>
      </c>
      <c r="D98" s="564" t="s">
        <v>744</v>
      </c>
      <c r="E98" s="716"/>
      <c r="F98" s="716"/>
      <c r="G98" s="1097"/>
      <c r="H98" s="540" t="s">
        <v>745</v>
      </c>
      <c r="I98" s="544">
        <v>0</v>
      </c>
      <c r="J98" s="544">
        <v>0</v>
      </c>
      <c r="K98" s="544">
        <v>0</v>
      </c>
      <c r="L98" s="544">
        <v>0</v>
      </c>
      <c r="M98" s="544">
        <v>0</v>
      </c>
      <c r="N98" s="544">
        <v>0</v>
      </c>
      <c r="O98" s="544">
        <v>0</v>
      </c>
      <c r="P98" s="544">
        <v>0</v>
      </c>
      <c r="Q98" s="544">
        <v>0</v>
      </c>
      <c r="R98" s="544">
        <v>0</v>
      </c>
      <c r="S98" s="544">
        <v>0</v>
      </c>
      <c r="T98" s="544">
        <v>0</v>
      </c>
      <c r="U98" s="544">
        <v>0</v>
      </c>
      <c r="V98" s="544">
        <v>0</v>
      </c>
      <c r="W98" s="392">
        <f t="shared" si="2"/>
        <v>2</v>
      </c>
      <c r="X98" s="229">
        <f t="shared" si="2"/>
        <v>33</v>
      </c>
    </row>
    <row r="99" spans="1:24" ht="12" customHeight="1" x14ac:dyDescent="0.15">
      <c r="A99" s="392">
        <v>2</v>
      </c>
      <c r="B99" s="229">
        <v>34</v>
      </c>
      <c r="C99" s="26"/>
      <c r="D99" s="1098"/>
      <c r="E99" s="1098"/>
      <c r="F99" s="1098"/>
      <c r="G99" s="1099"/>
      <c r="H99" s="538" t="s">
        <v>746</v>
      </c>
      <c r="I99" s="544">
        <v>0</v>
      </c>
      <c r="J99" s="544">
        <v>0</v>
      </c>
      <c r="K99" s="544">
        <v>0</v>
      </c>
      <c r="L99" s="544">
        <v>0</v>
      </c>
      <c r="M99" s="544">
        <v>0</v>
      </c>
      <c r="N99" s="544">
        <v>0</v>
      </c>
      <c r="O99" s="544">
        <v>0</v>
      </c>
      <c r="P99" s="544">
        <v>0</v>
      </c>
      <c r="Q99" s="544">
        <v>0</v>
      </c>
      <c r="R99" s="544">
        <v>0</v>
      </c>
      <c r="S99" s="544">
        <v>0</v>
      </c>
      <c r="T99" s="544">
        <v>0</v>
      </c>
      <c r="U99" s="544">
        <v>0</v>
      </c>
      <c r="V99" s="544">
        <v>0</v>
      </c>
      <c r="W99" s="392">
        <f t="shared" si="2"/>
        <v>2</v>
      </c>
      <c r="X99" s="229">
        <f t="shared" si="2"/>
        <v>34</v>
      </c>
    </row>
    <row r="100" spans="1:24" ht="12" customHeight="1" x14ac:dyDescent="0.15">
      <c r="A100" s="392">
        <v>2</v>
      </c>
      <c r="B100" s="229">
        <v>35</v>
      </c>
      <c r="C100" s="25" t="s">
        <v>244</v>
      </c>
      <c r="D100" s="1105" t="s">
        <v>262</v>
      </c>
      <c r="E100" s="648"/>
      <c r="F100" s="648"/>
      <c r="G100" s="1106"/>
      <c r="H100" s="541" t="s">
        <v>745</v>
      </c>
      <c r="I100" s="544">
        <v>0</v>
      </c>
      <c r="J100" s="544">
        <v>0</v>
      </c>
      <c r="K100" s="544">
        <v>0</v>
      </c>
      <c r="L100" s="544">
        <v>0</v>
      </c>
      <c r="M100" s="544">
        <v>0</v>
      </c>
      <c r="N100" s="544">
        <v>0</v>
      </c>
      <c r="O100" s="544">
        <v>0</v>
      </c>
      <c r="P100" s="544">
        <v>0</v>
      </c>
      <c r="Q100" s="544">
        <v>0</v>
      </c>
      <c r="R100" s="544">
        <v>0</v>
      </c>
      <c r="S100" s="544">
        <v>0</v>
      </c>
      <c r="T100" s="544">
        <v>0</v>
      </c>
      <c r="U100" s="544">
        <v>0</v>
      </c>
      <c r="V100" s="544">
        <v>0</v>
      </c>
      <c r="W100" s="392">
        <f t="shared" si="2"/>
        <v>2</v>
      </c>
      <c r="X100" s="229">
        <f t="shared" si="2"/>
        <v>35</v>
      </c>
    </row>
    <row r="101" spans="1:24" ht="12" customHeight="1" x14ac:dyDescent="0.15">
      <c r="A101" s="392">
        <v>2</v>
      </c>
      <c r="B101" s="229">
        <v>36</v>
      </c>
      <c r="C101" s="25"/>
      <c r="D101" s="648"/>
      <c r="E101" s="648"/>
      <c r="F101" s="648"/>
      <c r="G101" s="1106"/>
      <c r="H101" s="537" t="s">
        <v>748</v>
      </c>
      <c r="I101" s="544">
        <v>0</v>
      </c>
      <c r="J101" s="544">
        <v>0</v>
      </c>
      <c r="K101" s="544">
        <v>0</v>
      </c>
      <c r="L101" s="544">
        <v>0</v>
      </c>
      <c r="M101" s="544">
        <v>0</v>
      </c>
      <c r="N101" s="544">
        <v>0</v>
      </c>
      <c r="O101" s="544">
        <v>0</v>
      </c>
      <c r="P101" s="544">
        <v>0</v>
      </c>
      <c r="Q101" s="544">
        <v>0</v>
      </c>
      <c r="R101" s="544">
        <v>0</v>
      </c>
      <c r="S101" s="544">
        <v>0</v>
      </c>
      <c r="T101" s="544">
        <v>0</v>
      </c>
      <c r="U101" s="544">
        <v>0</v>
      </c>
      <c r="V101" s="544">
        <v>0</v>
      </c>
      <c r="W101" s="392">
        <f t="shared" si="2"/>
        <v>2</v>
      </c>
      <c r="X101" s="229">
        <f t="shared" si="2"/>
        <v>36</v>
      </c>
    </row>
    <row r="102" spans="1:24" ht="12" customHeight="1" x14ac:dyDescent="0.15">
      <c r="A102" s="392">
        <v>2</v>
      </c>
      <c r="B102" s="229">
        <v>37</v>
      </c>
      <c r="C102" s="52" t="s">
        <v>250</v>
      </c>
      <c r="D102" s="71" t="s">
        <v>906</v>
      </c>
      <c r="E102" s="76"/>
      <c r="F102" s="76"/>
      <c r="G102" s="71"/>
      <c r="H102" s="542"/>
      <c r="I102" s="544">
        <v>0</v>
      </c>
      <c r="J102" s="544">
        <v>20004</v>
      </c>
      <c r="K102" s="544">
        <v>0</v>
      </c>
      <c r="L102" s="544">
        <v>0</v>
      </c>
      <c r="M102" s="544">
        <v>0</v>
      </c>
      <c r="N102" s="544">
        <v>64369</v>
      </c>
      <c r="O102" s="544">
        <v>0</v>
      </c>
      <c r="P102" s="544">
        <v>563836</v>
      </c>
      <c r="Q102" s="544">
        <v>780</v>
      </c>
      <c r="R102" s="544">
        <v>3515</v>
      </c>
      <c r="S102" s="544">
        <v>0</v>
      </c>
      <c r="T102" s="544">
        <v>0</v>
      </c>
      <c r="U102" s="544">
        <v>7000</v>
      </c>
      <c r="V102" s="544">
        <v>659504</v>
      </c>
      <c r="W102" s="392">
        <f t="shared" si="2"/>
        <v>2</v>
      </c>
      <c r="X102" s="229">
        <f t="shared" si="2"/>
        <v>37</v>
      </c>
    </row>
    <row r="103" spans="1:24" ht="12" customHeight="1" x14ac:dyDescent="0.15">
      <c r="A103" s="392">
        <v>2</v>
      </c>
      <c r="B103" s="229">
        <v>38</v>
      </c>
      <c r="C103" s="25" t="s">
        <v>261</v>
      </c>
      <c r="D103" s="1105" t="s">
        <v>401</v>
      </c>
      <c r="E103" s="648"/>
      <c r="F103" s="648"/>
      <c r="G103" s="1106"/>
      <c r="H103" s="539" t="s">
        <v>725</v>
      </c>
      <c r="I103" s="544">
        <v>0</v>
      </c>
      <c r="J103" s="544">
        <v>0</v>
      </c>
      <c r="K103" s="544">
        <v>0</v>
      </c>
      <c r="L103" s="544">
        <v>1193</v>
      </c>
      <c r="M103" s="544">
        <v>280</v>
      </c>
      <c r="N103" s="544">
        <v>0</v>
      </c>
      <c r="O103" s="544">
        <v>0</v>
      </c>
      <c r="P103" s="544">
        <v>0</v>
      </c>
      <c r="Q103" s="544">
        <v>0</v>
      </c>
      <c r="R103" s="544">
        <v>0</v>
      </c>
      <c r="S103" s="544">
        <v>0</v>
      </c>
      <c r="T103" s="544">
        <v>0</v>
      </c>
      <c r="U103" s="544">
        <v>0</v>
      </c>
      <c r="V103" s="544">
        <v>1473</v>
      </c>
      <c r="W103" s="392">
        <f t="shared" si="2"/>
        <v>2</v>
      </c>
      <c r="X103" s="229">
        <f t="shared" si="2"/>
        <v>38</v>
      </c>
    </row>
    <row r="104" spans="1:24" ht="12" customHeight="1" x14ac:dyDescent="0.15">
      <c r="A104" s="392">
        <v>2</v>
      </c>
      <c r="B104" s="229">
        <v>39</v>
      </c>
      <c r="C104" s="25"/>
      <c r="D104" s="1128" t="s">
        <v>221</v>
      </c>
      <c r="E104" s="1129"/>
      <c r="F104" s="1129"/>
      <c r="G104" s="1130"/>
      <c r="H104" s="537" t="s">
        <v>726</v>
      </c>
      <c r="I104" s="544">
        <v>0</v>
      </c>
      <c r="J104" s="544">
        <v>0</v>
      </c>
      <c r="K104" s="544">
        <v>0</v>
      </c>
      <c r="L104" s="544">
        <v>1193</v>
      </c>
      <c r="M104" s="544">
        <v>280</v>
      </c>
      <c r="N104" s="544">
        <v>0</v>
      </c>
      <c r="O104" s="544">
        <v>0</v>
      </c>
      <c r="P104" s="544">
        <v>0</v>
      </c>
      <c r="Q104" s="544">
        <v>0</v>
      </c>
      <c r="R104" s="544">
        <v>0</v>
      </c>
      <c r="S104" s="544">
        <v>0</v>
      </c>
      <c r="T104" s="544">
        <v>0</v>
      </c>
      <c r="U104" s="544">
        <v>0</v>
      </c>
      <c r="V104" s="544">
        <v>1473</v>
      </c>
      <c r="W104" s="392">
        <f t="shared" si="2"/>
        <v>2</v>
      </c>
      <c r="X104" s="229">
        <f t="shared" si="2"/>
        <v>39</v>
      </c>
    </row>
    <row r="105" spans="1:24" ht="12" customHeight="1" x14ac:dyDescent="0.15">
      <c r="A105" s="392">
        <v>2</v>
      </c>
      <c r="B105" s="229">
        <v>40</v>
      </c>
      <c r="C105" s="51" t="s">
        <v>267</v>
      </c>
      <c r="D105" s="564" t="s">
        <v>1105</v>
      </c>
      <c r="E105" s="716"/>
      <c r="F105" s="716"/>
      <c r="G105" s="1131"/>
      <c r="H105" s="305" t="s">
        <v>725</v>
      </c>
      <c r="I105" s="544">
        <v>0</v>
      </c>
      <c r="J105" s="544">
        <v>0</v>
      </c>
      <c r="K105" s="544">
        <v>0</v>
      </c>
      <c r="L105" s="544">
        <v>0</v>
      </c>
      <c r="M105" s="544">
        <v>0</v>
      </c>
      <c r="N105" s="544">
        <v>0</v>
      </c>
      <c r="O105" s="544">
        <v>0</v>
      </c>
      <c r="P105" s="544">
        <v>0</v>
      </c>
      <c r="Q105" s="544">
        <v>0</v>
      </c>
      <c r="R105" s="544">
        <v>0</v>
      </c>
      <c r="S105" s="544">
        <v>0</v>
      </c>
      <c r="T105" s="544">
        <v>0</v>
      </c>
      <c r="U105" s="544">
        <v>0</v>
      </c>
      <c r="V105" s="544">
        <v>0</v>
      </c>
      <c r="W105" s="392">
        <f t="shared" si="2"/>
        <v>2</v>
      </c>
      <c r="X105" s="229">
        <f t="shared" si="2"/>
        <v>40</v>
      </c>
    </row>
    <row r="106" spans="1:24" ht="12" customHeight="1" x14ac:dyDescent="0.15">
      <c r="A106" s="392">
        <v>2</v>
      </c>
      <c r="B106" s="229">
        <v>41</v>
      </c>
      <c r="C106" s="26"/>
      <c r="D106" s="845" t="s">
        <v>768</v>
      </c>
      <c r="E106" s="1098"/>
      <c r="F106" s="1098"/>
      <c r="G106" s="1132"/>
      <c r="H106" s="305" t="s">
        <v>726</v>
      </c>
      <c r="I106" s="544">
        <v>0</v>
      </c>
      <c r="J106" s="544">
        <v>0</v>
      </c>
      <c r="K106" s="544">
        <v>0</v>
      </c>
      <c r="L106" s="544">
        <v>0</v>
      </c>
      <c r="M106" s="544">
        <v>0</v>
      </c>
      <c r="N106" s="544">
        <v>0</v>
      </c>
      <c r="O106" s="544">
        <v>0</v>
      </c>
      <c r="P106" s="544">
        <v>0</v>
      </c>
      <c r="Q106" s="544">
        <v>0</v>
      </c>
      <c r="R106" s="544">
        <v>0</v>
      </c>
      <c r="S106" s="544">
        <v>0</v>
      </c>
      <c r="T106" s="544">
        <v>0</v>
      </c>
      <c r="U106" s="544">
        <v>0</v>
      </c>
      <c r="V106" s="544">
        <v>0</v>
      </c>
      <c r="W106" s="392">
        <f t="shared" si="2"/>
        <v>2</v>
      </c>
      <c r="X106" s="229">
        <f t="shared" si="2"/>
        <v>41</v>
      </c>
    </row>
    <row r="107" spans="1:24" ht="12" customHeight="1" x14ac:dyDescent="0.15">
      <c r="A107" s="392">
        <v>2</v>
      </c>
      <c r="B107" s="229">
        <v>42</v>
      </c>
      <c r="C107" s="123" t="s">
        <v>271</v>
      </c>
      <c r="D107" s="1105" t="s">
        <v>666</v>
      </c>
      <c r="E107" s="648"/>
      <c r="F107" s="648"/>
      <c r="G107" s="1106"/>
      <c r="H107" s="537" t="s">
        <v>725</v>
      </c>
      <c r="I107" s="544">
        <v>0</v>
      </c>
      <c r="J107" s="544">
        <v>0</v>
      </c>
      <c r="K107" s="544">
        <v>0</v>
      </c>
      <c r="L107" s="544">
        <v>106229</v>
      </c>
      <c r="M107" s="544">
        <v>0</v>
      </c>
      <c r="N107" s="544">
        <v>0</v>
      </c>
      <c r="O107" s="544">
        <v>0</v>
      </c>
      <c r="P107" s="544">
        <v>0</v>
      </c>
      <c r="Q107" s="544">
        <v>0</v>
      </c>
      <c r="R107" s="544">
        <v>0</v>
      </c>
      <c r="S107" s="544">
        <v>0</v>
      </c>
      <c r="T107" s="544">
        <v>0</v>
      </c>
      <c r="U107" s="544">
        <v>0</v>
      </c>
      <c r="V107" s="544">
        <v>106229</v>
      </c>
      <c r="W107" s="392">
        <f t="shared" si="2"/>
        <v>2</v>
      </c>
      <c r="X107" s="229">
        <f t="shared" si="2"/>
        <v>42</v>
      </c>
    </row>
    <row r="108" spans="1:24" ht="12" customHeight="1" x14ac:dyDescent="0.15">
      <c r="A108" s="392">
        <v>2</v>
      </c>
      <c r="B108" s="229">
        <v>43</v>
      </c>
      <c r="C108" s="525"/>
      <c r="D108" s="648"/>
      <c r="E108" s="648"/>
      <c r="F108" s="648"/>
      <c r="G108" s="1106"/>
      <c r="H108" s="537" t="s">
        <v>726</v>
      </c>
      <c r="I108" s="544">
        <v>0</v>
      </c>
      <c r="J108" s="544">
        <v>0</v>
      </c>
      <c r="K108" s="544">
        <v>0</v>
      </c>
      <c r="L108" s="544">
        <v>106229</v>
      </c>
      <c r="M108" s="544">
        <v>0</v>
      </c>
      <c r="N108" s="544">
        <v>0</v>
      </c>
      <c r="O108" s="544">
        <v>0</v>
      </c>
      <c r="P108" s="544">
        <v>0</v>
      </c>
      <c r="Q108" s="544">
        <v>0</v>
      </c>
      <c r="R108" s="544">
        <v>0</v>
      </c>
      <c r="S108" s="544">
        <v>0</v>
      </c>
      <c r="T108" s="544">
        <v>0</v>
      </c>
      <c r="U108" s="544">
        <v>0</v>
      </c>
      <c r="V108" s="544">
        <v>106229</v>
      </c>
      <c r="W108" s="392">
        <f t="shared" si="2"/>
        <v>2</v>
      </c>
      <c r="X108" s="229">
        <f t="shared" si="2"/>
        <v>43</v>
      </c>
    </row>
    <row r="109" spans="1:24" ht="12" customHeight="1" x14ac:dyDescent="0.15">
      <c r="A109" s="392">
        <v>2</v>
      </c>
      <c r="B109" s="229">
        <v>44</v>
      </c>
      <c r="C109" s="115" t="s">
        <v>749</v>
      </c>
      <c r="D109" s="51" t="s">
        <v>83</v>
      </c>
      <c r="E109" s="135"/>
      <c r="F109" s="1079" t="s">
        <v>163</v>
      </c>
      <c r="G109" s="532" t="s">
        <v>735</v>
      </c>
      <c r="H109" s="536" t="s">
        <v>725</v>
      </c>
      <c r="I109" s="544">
        <v>0</v>
      </c>
      <c r="J109" s="544">
        <v>0</v>
      </c>
      <c r="K109" s="544">
        <v>0</v>
      </c>
      <c r="L109" s="544">
        <v>0</v>
      </c>
      <c r="M109" s="544">
        <v>0</v>
      </c>
      <c r="N109" s="544">
        <v>0</v>
      </c>
      <c r="O109" s="544">
        <v>0</v>
      </c>
      <c r="P109" s="544">
        <v>0</v>
      </c>
      <c r="Q109" s="544">
        <v>0</v>
      </c>
      <c r="R109" s="544">
        <v>0</v>
      </c>
      <c r="S109" s="544">
        <v>0</v>
      </c>
      <c r="T109" s="544">
        <v>0</v>
      </c>
      <c r="U109" s="544">
        <v>0</v>
      </c>
      <c r="V109" s="544">
        <v>0</v>
      </c>
      <c r="W109" s="392">
        <f t="shared" si="2"/>
        <v>2</v>
      </c>
      <c r="X109" s="229">
        <f t="shared" si="2"/>
        <v>44</v>
      </c>
    </row>
    <row r="110" spans="1:24" ht="12" customHeight="1" x14ac:dyDescent="0.15">
      <c r="A110" s="392">
        <v>2</v>
      </c>
      <c r="B110" s="229">
        <v>45</v>
      </c>
      <c r="C110" s="23"/>
      <c r="D110" s="1108" t="s">
        <v>551</v>
      </c>
      <c r="E110" s="1109"/>
      <c r="F110" s="1107"/>
      <c r="G110" s="533" t="s">
        <v>851</v>
      </c>
      <c r="H110" s="537" t="s">
        <v>726</v>
      </c>
      <c r="I110" s="544">
        <v>0</v>
      </c>
      <c r="J110" s="544">
        <v>0</v>
      </c>
      <c r="K110" s="544">
        <v>0</v>
      </c>
      <c r="L110" s="544">
        <v>0</v>
      </c>
      <c r="M110" s="544">
        <v>0</v>
      </c>
      <c r="N110" s="544">
        <v>0</v>
      </c>
      <c r="O110" s="544">
        <v>0</v>
      </c>
      <c r="P110" s="544">
        <v>0</v>
      </c>
      <c r="Q110" s="544">
        <v>0</v>
      </c>
      <c r="R110" s="544">
        <v>0</v>
      </c>
      <c r="S110" s="544">
        <v>0</v>
      </c>
      <c r="T110" s="544">
        <v>0</v>
      </c>
      <c r="U110" s="544">
        <v>0</v>
      </c>
      <c r="V110" s="544">
        <v>0</v>
      </c>
      <c r="W110" s="392">
        <f t="shared" si="2"/>
        <v>2</v>
      </c>
      <c r="X110" s="229">
        <f t="shared" si="2"/>
        <v>45</v>
      </c>
    </row>
    <row r="111" spans="1:24" ht="12" customHeight="1" x14ac:dyDescent="0.15">
      <c r="A111" s="392">
        <v>2</v>
      </c>
      <c r="B111" s="229">
        <v>46</v>
      </c>
      <c r="C111" s="1092" t="s">
        <v>1039</v>
      </c>
      <c r="D111" s="1110"/>
      <c r="E111" s="1111"/>
      <c r="F111" s="1112" t="s">
        <v>166</v>
      </c>
      <c r="G111" s="534" t="s">
        <v>735</v>
      </c>
      <c r="H111" s="537" t="s">
        <v>725</v>
      </c>
      <c r="I111" s="544">
        <v>0</v>
      </c>
      <c r="J111" s="544">
        <v>0</v>
      </c>
      <c r="K111" s="544">
        <v>0</v>
      </c>
      <c r="L111" s="544">
        <v>0</v>
      </c>
      <c r="M111" s="544">
        <v>0</v>
      </c>
      <c r="N111" s="544">
        <v>0</v>
      </c>
      <c r="O111" s="544">
        <v>0</v>
      </c>
      <c r="P111" s="544">
        <v>0</v>
      </c>
      <c r="Q111" s="544">
        <v>0</v>
      </c>
      <c r="R111" s="544">
        <v>0</v>
      </c>
      <c r="S111" s="544">
        <v>0</v>
      </c>
      <c r="T111" s="544">
        <v>0</v>
      </c>
      <c r="U111" s="544">
        <v>0</v>
      </c>
      <c r="V111" s="544">
        <v>0</v>
      </c>
      <c r="W111" s="392">
        <f t="shared" si="2"/>
        <v>2</v>
      </c>
      <c r="X111" s="229">
        <f t="shared" si="2"/>
        <v>46</v>
      </c>
    </row>
    <row r="112" spans="1:24" ht="12" customHeight="1" x14ac:dyDescent="0.15">
      <c r="A112" s="392">
        <v>2</v>
      </c>
      <c r="B112" s="229">
        <v>47</v>
      </c>
      <c r="C112" s="863"/>
      <c r="D112" s="24"/>
      <c r="E112" s="138"/>
      <c r="F112" s="1107"/>
      <c r="G112" s="533" t="s">
        <v>742</v>
      </c>
      <c r="H112" s="537" t="s">
        <v>726</v>
      </c>
      <c r="I112" s="544">
        <v>0</v>
      </c>
      <c r="J112" s="544">
        <v>0</v>
      </c>
      <c r="K112" s="544">
        <v>0</v>
      </c>
      <c r="L112" s="544">
        <v>0</v>
      </c>
      <c r="M112" s="544">
        <v>0</v>
      </c>
      <c r="N112" s="544">
        <v>0</v>
      </c>
      <c r="O112" s="544">
        <v>0</v>
      </c>
      <c r="P112" s="544">
        <v>0</v>
      </c>
      <c r="Q112" s="544">
        <v>0</v>
      </c>
      <c r="R112" s="544">
        <v>0</v>
      </c>
      <c r="S112" s="544">
        <v>0</v>
      </c>
      <c r="T112" s="544">
        <v>0</v>
      </c>
      <c r="U112" s="544">
        <v>0</v>
      </c>
      <c r="V112" s="544">
        <v>0</v>
      </c>
      <c r="W112" s="392">
        <f t="shared" si="2"/>
        <v>2</v>
      </c>
      <c r="X112" s="229">
        <f t="shared" si="2"/>
        <v>47</v>
      </c>
    </row>
    <row r="113" spans="1:24" ht="12" customHeight="1" x14ac:dyDescent="0.15">
      <c r="A113" s="392">
        <v>2</v>
      </c>
      <c r="B113" s="229">
        <v>48</v>
      </c>
      <c r="C113" s="863"/>
      <c r="D113" s="293" t="s">
        <v>88</v>
      </c>
      <c r="E113" s="295"/>
      <c r="F113" s="1079" t="s">
        <v>163</v>
      </c>
      <c r="G113" s="62" t="s">
        <v>735</v>
      </c>
      <c r="H113" s="537" t="s">
        <v>725</v>
      </c>
      <c r="I113" s="544">
        <v>0</v>
      </c>
      <c r="J113" s="544">
        <v>0</v>
      </c>
      <c r="K113" s="544">
        <v>0</v>
      </c>
      <c r="L113" s="544">
        <v>0</v>
      </c>
      <c r="M113" s="544">
        <v>0</v>
      </c>
      <c r="N113" s="544">
        <v>0</v>
      </c>
      <c r="O113" s="544">
        <v>0</v>
      </c>
      <c r="P113" s="544">
        <v>0</v>
      </c>
      <c r="Q113" s="544">
        <v>0</v>
      </c>
      <c r="R113" s="544">
        <v>0</v>
      </c>
      <c r="S113" s="544">
        <v>0</v>
      </c>
      <c r="T113" s="544">
        <v>0</v>
      </c>
      <c r="U113" s="544">
        <v>0</v>
      </c>
      <c r="V113" s="544">
        <v>0</v>
      </c>
      <c r="W113" s="392">
        <f t="shared" si="2"/>
        <v>2</v>
      </c>
      <c r="X113" s="229">
        <f t="shared" si="2"/>
        <v>48</v>
      </c>
    </row>
    <row r="114" spans="1:24" ht="12" customHeight="1" x14ac:dyDescent="0.15">
      <c r="A114" s="392">
        <v>2</v>
      </c>
      <c r="B114" s="229">
        <v>49</v>
      </c>
      <c r="C114" s="863"/>
      <c r="D114" s="1108" t="s">
        <v>817</v>
      </c>
      <c r="E114" s="1137"/>
      <c r="F114" s="1107"/>
      <c r="G114" s="37" t="s">
        <v>851</v>
      </c>
      <c r="H114" s="537" t="s">
        <v>726</v>
      </c>
      <c r="I114" s="544">
        <v>0</v>
      </c>
      <c r="J114" s="544">
        <v>0</v>
      </c>
      <c r="K114" s="544">
        <v>0</v>
      </c>
      <c r="L114" s="544">
        <v>0</v>
      </c>
      <c r="M114" s="544">
        <v>0</v>
      </c>
      <c r="N114" s="544">
        <v>0</v>
      </c>
      <c r="O114" s="544">
        <v>0</v>
      </c>
      <c r="P114" s="544">
        <v>0</v>
      </c>
      <c r="Q114" s="544">
        <v>0</v>
      </c>
      <c r="R114" s="544">
        <v>0</v>
      </c>
      <c r="S114" s="544">
        <v>0</v>
      </c>
      <c r="T114" s="544">
        <v>0</v>
      </c>
      <c r="U114" s="544">
        <v>0</v>
      </c>
      <c r="V114" s="544">
        <v>0</v>
      </c>
      <c r="W114" s="392">
        <f t="shared" si="2"/>
        <v>2</v>
      </c>
      <c r="X114" s="229">
        <f t="shared" si="2"/>
        <v>49</v>
      </c>
    </row>
    <row r="115" spans="1:24" ht="12" customHeight="1" x14ac:dyDescent="0.15">
      <c r="A115" s="392">
        <v>2</v>
      </c>
      <c r="B115" s="229">
        <v>50</v>
      </c>
      <c r="C115" s="863"/>
      <c r="D115" s="1110"/>
      <c r="E115" s="1138"/>
      <c r="F115" s="1112" t="s">
        <v>166</v>
      </c>
      <c r="G115" s="62" t="s">
        <v>735</v>
      </c>
      <c r="H115" s="537" t="s">
        <v>725</v>
      </c>
      <c r="I115" s="544">
        <v>0</v>
      </c>
      <c r="J115" s="544">
        <v>0</v>
      </c>
      <c r="K115" s="544">
        <v>0</v>
      </c>
      <c r="L115" s="544">
        <v>0</v>
      </c>
      <c r="M115" s="544">
        <v>0</v>
      </c>
      <c r="N115" s="544">
        <v>0</v>
      </c>
      <c r="O115" s="544">
        <v>0</v>
      </c>
      <c r="P115" s="544">
        <v>0</v>
      </c>
      <c r="Q115" s="544">
        <v>0</v>
      </c>
      <c r="R115" s="544">
        <v>0</v>
      </c>
      <c r="S115" s="544">
        <v>0</v>
      </c>
      <c r="T115" s="544">
        <v>0</v>
      </c>
      <c r="U115" s="544">
        <v>0</v>
      </c>
      <c r="V115" s="544">
        <v>0</v>
      </c>
      <c r="W115" s="392">
        <f t="shared" si="2"/>
        <v>2</v>
      </c>
      <c r="X115" s="229">
        <f t="shared" si="2"/>
        <v>50</v>
      </c>
    </row>
    <row r="116" spans="1:24" ht="12" customHeight="1" x14ac:dyDescent="0.15">
      <c r="A116" s="392">
        <v>2</v>
      </c>
      <c r="B116" s="229">
        <v>51</v>
      </c>
      <c r="C116" s="863"/>
      <c r="D116" s="24"/>
      <c r="E116" s="138"/>
      <c r="F116" s="1107"/>
      <c r="G116" s="306" t="s">
        <v>742</v>
      </c>
      <c r="H116" s="537" t="s">
        <v>726</v>
      </c>
      <c r="I116" s="544">
        <v>0</v>
      </c>
      <c r="J116" s="544">
        <v>0</v>
      </c>
      <c r="K116" s="544">
        <v>0</v>
      </c>
      <c r="L116" s="544">
        <v>0</v>
      </c>
      <c r="M116" s="544">
        <v>0</v>
      </c>
      <c r="N116" s="544">
        <v>0</v>
      </c>
      <c r="O116" s="544">
        <v>0</v>
      </c>
      <c r="P116" s="544">
        <v>0</v>
      </c>
      <c r="Q116" s="544">
        <v>0</v>
      </c>
      <c r="R116" s="544">
        <v>0</v>
      </c>
      <c r="S116" s="544">
        <v>0</v>
      </c>
      <c r="T116" s="544">
        <v>0</v>
      </c>
      <c r="U116" s="544">
        <v>0</v>
      </c>
      <c r="V116" s="544">
        <v>0</v>
      </c>
      <c r="W116" s="392">
        <f t="shared" si="2"/>
        <v>2</v>
      </c>
      <c r="X116" s="229">
        <f t="shared" si="2"/>
        <v>51</v>
      </c>
    </row>
    <row r="117" spans="1:24" ht="12" customHeight="1" x14ac:dyDescent="0.15">
      <c r="A117" s="392">
        <v>2</v>
      </c>
      <c r="B117" s="229">
        <v>52</v>
      </c>
      <c r="C117" s="863"/>
      <c r="D117" s="1139" t="s">
        <v>96</v>
      </c>
      <c r="E117" s="574" t="s">
        <v>751</v>
      </c>
      <c r="F117" s="574"/>
      <c r="G117" s="1141"/>
      <c r="H117" s="537" t="s">
        <v>725</v>
      </c>
      <c r="I117" s="544">
        <v>0</v>
      </c>
      <c r="J117" s="544">
        <v>0</v>
      </c>
      <c r="K117" s="544">
        <v>0</v>
      </c>
      <c r="L117" s="544">
        <v>0</v>
      </c>
      <c r="M117" s="544">
        <v>0</v>
      </c>
      <c r="N117" s="544">
        <v>0</v>
      </c>
      <c r="O117" s="544">
        <v>0</v>
      </c>
      <c r="P117" s="544">
        <v>0</v>
      </c>
      <c r="Q117" s="544">
        <v>0</v>
      </c>
      <c r="R117" s="544">
        <v>0</v>
      </c>
      <c r="S117" s="544">
        <v>0</v>
      </c>
      <c r="T117" s="544">
        <v>0</v>
      </c>
      <c r="U117" s="544">
        <v>0</v>
      </c>
      <c r="V117" s="544">
        <v>0</v>
      </c>
      <c r="W117" s="392">
        <f t="shared" si="2"/>
        <v>2</v>
      </c>
      <c r="X117" s="229">
        <f t="shared" si="2"/>
        <v>52</v>
      </c>
    </row>
    <row r="118" spans="1:24" ht="12" customHeight="1" x14ac:dyDescent="0.15">
      <c r="A118" s="392">
        <v>2</v>
      </c>
      <c r="B118" s="229">
        <v>53</v>
      </c>
      <c r="C118" s="863"/>
      <c r="D118" s="1140"/>
      <c r="E118" s="1142"/>
      <c r="F118" s="1142"/>
      <c r="G118" s="1117"/>
      <c r="H118" s="537" t="s">
        <v>726</v>
      </c>
      <c r="I118" s="544">
        <v>0</v>
      </c>
      <c r="J118" s="544">
        <v>0</v>
      </c>
      <c r="K118" s="544">
        <v>0</v>
      </c>
      <c r="L118" s="544">
        <v>0</v>
      </c>
      <c r="M118" s="544">
        <v>0</v>
      </c>
      <c r="N118" s="544">
        <v>0</v>
      </c>
      <c r="O118" s="544">
        <v>0</v>
      </c>
      <c r="P118" s="544">
        <v>0</v>
      </c>
      <c r="Q118" s="544">
        <v>0</v>
      </c>
      <c r="R118" s="544">
        <v>0</v>
      </c>
      <c r="S118" s="544">
        <v>0</v>
      </c>
      <c r="T118" s="544">
        <v>0</v>
      </c>
      <c r="U118" s="544">
        <v>0</v>
      </c>
      <c r="V118" s="544">
        <v>0</v>
      </c>
      <c r="W118" s="392">
        <f t="shared" si="2"/>
        <v>2</v>
      </c>
      <c r="X118" s="229">
        <f t="shared" si="2"/>
        <v>53</v>
      </c>
    </row>
    <row r="119" spans="1:24" ht="12" customHeight="1" x14ac:dyDescent="0.15">
      <c r="A119" s="392">
        <v>2</v>
      </c>
      <c r="B119" s="229">
        <v>54</v>
      </c>
      <c r="C119" s="863"/>
      <c r="D119" s="1133" t="s">
        <v>919</v>
      </c>
      <c r="E119" s="574"/>
      <c r="F119" s="574"/>
      <c r="G119" s="1095"/>
      <c r="H119" s="537" t="s">
        <v>725</v>
      </c>
      <c r="I119" s="544">
        <v>0</v>
      </c>
      <c r="J119" s="544">
        <v>0</v>
      </c>
      <c r="K119" s="544">
        <v>0</v>
      </c>
      <c r="L119" s="544">
        <v>0</v>
      </c>
      <c r="M119" s="544">
        <v>0</v>
      </c>
      <c r="N119" s="544">
        <v>0</v>
      </c>
      <c r="O119" s="544">
        <v>0</v>
      </c>
      <c r="P119" s="544">
        <v>0</v>
      </c>
      <c r="Q119" s="544">
        <v>0</v>
      </c>
      <c r="R119" s="544">
        <v>0</v>
      </c>
      <c r="S119" s="544">
        <v>0</v>
      </c>
      <c r="T119" s="544">
        <v>0</v>
      </c>
      <c r="U119" s="544">
        <v>0</v>
      </c>
      <c r="V119" s="544">
        <v>0</v>
      </c>
      <c r="W119" s="392">
        <f t="shared" si="2"/>
        <v>2</v>
      </c>
      <c r="X119" s="229">
        <f t="shared" si="2"/>
        <v>54</v>
      </c>
    </row>
    <row r="120" spans="1:24" ht="12" customHeight="1" x14ac:dyDescent="0.15">
      <c r="A120" s="392">
        <v>2</v>
      </c>
      <c r="B120" s="229">
        <v>55</v>
      </c>
      <c r="C120" s="31"/>
      <c r="D120" s="18"/>
      <c r="E120" s="526"/>
      <c r="F120" s="526"/>
      <c r="G120" s="535" t="s">
        <v>752</v>
      </c>
      <c r="H120" s="538" t="s">
        <v>726</v>
      </c>
      <c r="I120" s="544">
        <v>0</v>
      </c>
      <c r="J120" s="544">
        <v>0</v>
      </c>
      <c r="K120" s="544">
        <v>0</v>
      </c>
      <c r="L120" s="544">
        <v>0</v>
      </c>
      <c r="M120" s="544">
        <v>0</v>
      </c>
      <c r="N120" s="544">
        <v>0</v>
      </c>
      <c r="O120" s="544">
        <v>0</v>
      </c>
      <c r="P120" s="544">
        <v>0</v>
      </c>
      <c r="Q120" s="544">
        <v>0</v>
      </c>
      <c r="R120" s="544">
        <v>0</v>
      </c>
      <c r="S120" s="544">
        <v>0</v>
      </c>
      <c r="T120" s="544">
        <v>0</v>
      </c>
      <c r="U120" s="544">
        <v>0</v>
      </c>
      <c r="V120" s="544">
        <v>0</v>
      </c>
      <c r="W120" s="392">
        <f t="shared" si="2"/>
        <v>2</v>
      </c>
      <c r="X120" s="229">
        <f t="shared" si="2"/>
        <v>55</v>
      </c>
    </row>
    <row r="121" spans="1:24" ht="12" customHeight="1" x14ac:dyDescent="0.15">
      <c r="A121" s="392">
        <v>2</v>
      </c>
      <c r="B121" s="229">
        <v>56</v>
      </c>
      <c r="C121" s="121" t="s">
        <v>818</v>
      </c>
      <c r="D121" s="38"/>
      <c r="E121" s="135"/>
      <c r="F121" s="614" t="s">
        <v>43</v>
      </c>
      <c r="G121" s="565"/>
      <c r="H121" s="543" t="s">
        <v>819</v>
      </c>
      <c r="I121" s="544">
        <v>0</v>
      </c>
      <c r="J121" s="544">
        <v>0</v>
      </c>
      <c r="K121" s="544">
        <v>0</v>
      </c>
      <c r="L121" s="544">
        <v>0</v>
      </c>
      <c r="M121" s="544">
        <v>0</v>
      </c>
      <c r="N121" s="544">
        <v>0</v>
      </c>
      <c r="O121" s="544">
        <v>0</v>
      </c>
      <c r="P121" s="544">
        <v>0</v>
      </c>
      <c r="Q121" s="544">
        <v>0</v>
      </c>
      <c r="R121" s="544">
        <v>0</v>
      </c>
      <c r="S121" s="544">
        <v>0</v>
      </c>
      <c r="T121" s="544">
        <v>0</v>
      </c>
      <c r="U121" s="544">
        <v>0</v>
      </c>
      <c r="V121" s="544">
        <v>0</v>
      </c>
      <c r="W121" s="392">
        <f t="shared" si="2"/>
        <v>2</v>
      </c>
      <c r="X121" s="229">
        <f t="shared" si="2"/>
        <v>56</v>
      </c>
    </row>
    <row r="122" spans="1:24" ht="12" customHeight="1" x14ac:dyDescent="0.15">
      <c r="A122" s="392">
        <v>2</v>
      </c>
      <c r="B122" s="229">
        <v>57</v>
      </c>
      <c r="C122" s="1134" t="s">
        <v>79</v>
      </c>
      <c r="D122" s="1135"/>
      <c r="E122" s="1136"/>
      <c r="F122" s="1122" t="s">
        <v>452</v>
      </c>
      <c r="G122" s="846"/>
      <c r="H122" s="543" t="s">
        <v>27</v>
      </c>
      <c r="I122" s="544">
        <v>0</v>
      </c>
      <c r="J122" s="544">
        <v>20004</v>
      </c>
      <c r="K122" s="544">
        <v>0</v>
      </c>
      <c r="L122" s="544">
        <v>0</v>
      </c>
      <c r="M122" s="544">
        <v>0</v>
      </c>
      <c r="N122" s="544">
        <v>56000</v>
      </c>
      <c r="O122" s="544">
        <v>0</v>
      </c>
      <c r="P122" s="544">
        <v>363452</v>
      </c>
      <c r="Q122" s="544">
        <v>0</v>
      </c>
      <c r="R122" s="544">
        <v>0</v>
      </c>
      <c r="S122" s="544">
        <v>0</v>
      </c>
      <c r="T122" s="544">
        <v>0</v>
      </c>
      <c r="U122" s="544">
        <v>7000</v>
      </c>
      <c r="V122" s="544">
        <v>446456</v>
      </c>
      <c r="W122" s="392">
        <f t="shared" si="2"/>
        <v>2</v>
      </c>
      <c r="X122" s="229">
        <f t="shared" si="2"/>
        <v>57</v>
      </c>
    </row>
    <row r="123" spans="1:24" ht="12" customHeight="1" x14ac:dyDescent="0.15">
      <c r="A123" s="392">
        <v>2</v>
      </c>
      <c r="B123" s="229">
        <v>58</v>
      </c>
      <c r="C123" s="25"/>
      <c r="D123" s="36"/>
      <c r="E123" s="138"/>
      <c r="F123" s="614" t="s">
        <v>820</v>
      </c>
      <c r="G123" s="565"/>
      <c r="H123" s="543" t="s">
        <v>819</v>
      </c>
      <c r="I123" s="544">
        <v>0</v>
      </c>
      <c r="J123" s="544">
        <v>0</v>
      </c>
      <c r="K123" s="544">
        <v>0</v>
      </c>
      <c r="L123" s="544">
        <v>0</v>
      </c>
      <c r="M123" s="544">
        <v>0</v>
      </c>
      <c r="N123" s="544">
        <v>0</v>
      </c>
      <c r="O123" s="544">
        <v>0</v>
      </c>
      <c r="P123" s="544">
        <v>0</v>
      </c>
      <c r="Q123" s="544">
        <v>0</v>
      </c>
      <c r="R123" s="544">
        <v>0</v>
      </c>
      <c r="S123" s="544">
        <v>0</v>
      </c>
      <c r="T123" s="544">
        <v>0</v>
      </c>
      <c r="U123" s="544">
        <v>0</v>
      </c>
      <c r="V123" s="544">
        <v>0</v>
      </c>
      <c r="W123" s="392">
        <f t="shared" si="2"/>
        <v>2</v>
      </c>
      <c r="X123" s="229">
        <f t="shared" si="2"/>
        <v>58</v>
      </c>
    </row>
    <row r="124" spans="1:24" ht="12" customHeight="1" x14ac:dyDescent="0.15">
      <c r="A124" s="392">
        <v>2</v>
      </c>
      <c r="B124" s="229">
        <v>59</v>
      </c>
      <c r="C124" s="26"/>
      <c r="D124" s="40"/>
      <c r="E124" s="526"/>
      <c r="F124" s="1122" t="s">
        <v>452</v>
      </c>
      <c r="G124" s="846"/>
      <c r="H124" s="543" t="s">
        <v>27</v>
      </c>
      <c r="I124" s="544">
        <v>0</v>
      </c>
      <c r="J124" s="544">
        <v>0</v>
      </c>
      <c r="K124" s="544">
        <v>0</v>
      </c>
      <c r="L124" s="544">
        <v>0</v>
      </c>
      <c r="M124" s="544">
        <v>0</v>
      </c>
      <c r="N124" s="544">
        <v>5120</v>
      </c>
      <c r="O124" s="544">
        <v>0</v>
      </c>
      <c r="P124" s="544">
        <v>0</v>
      </c>
      <c r="Q124" s="544">
        <v>0</v>
      </c>
      <c r="R124" s="544">
        <v>0</v>
      </c>
      <c r="S124" s="544">
        <v>0</v>
      </c>
      <c r="T124" s="544">
        <v>0</v>
      </c>
      <c r="U124" s="544">
        <v>0</v>
      </c>
      <c r="V124" s="544">
        <v>5120</v>
      </c>
      <c r="W124" s="392">
        <f t="shared" si="2"/>
        <v>2</v>
      </c>
      <c r="X124" s="229">
        <f t="shared" si="2"/>
        <v>59</v>
      </c>
    </row>
  </sheetData>
  <mergeCells count="135">
    <mergeCell ref="F32:F33"/>
    <mergeCell ref="G32:G33"/>
    <mergeCell ref="E35:E36"/>
    <mergeCell ref="F87:G87"/>
    <mergeCell ref="F90:G90"/>
    <mergeCell ref="F93:G93"/>
    <mergeCell ref="D1:G1"/>
    <mergeCell ref="J5:K5"/>
    <mergeCell ref="L5:M5"/>
    <mergeCell ref="E41:E42"/>
    <mergeCell ref="F41:F42"/>
    <mergeCell ref="G41:G42"/>
    <mergeCell ref="E43:E44"/>
    <mergeCell ref="F43:F44"/>
    <mergeCell ref="G43:G44"/>
    <mergeCell ref="E45:E46"/>
    <mergeCell ref="F45:F46"/>
    <mergeCell ref="G45:G46"/>
    <mergeCell ref="F47:F48"/>
    <mergeCell ref="G47:G48"/>
    <mergeCell ref="E49:E50"/>
    <mergeCell ref="F49:F50"/>
    <mergeCell ref="G49:G50"/>
    <mergeCell ref="E51:E52"/>
    <mergeCell ref="P5:R5"/>
    <mergeCell ref="S5:T5"/>
    <mergeCell ref="F67:G67"/>
    <mergeCell ref="F68:G68"/>
    <mergeCell ref="F69:G69"/>
    <mergeCell ref="F70:G70"/>
    <mergeCell ref="F24:F25"/>
    <mergeCell ref="G24:G25"/>
    <mergeCell ref="E26:E27"/>
    <mergeCell ref="F26:F27"/>
    <mergeCell ref="G26:G27"/>
    <mergeCell ref="E28:E29"/>
    <mergeCell ref="F28:F29"/>
    <mergeCell ref="G28:G29"/>
    <mergeCell ref="E30:E31"/>
    <mergeCell ref="F30:F31"/>
    <mergeCell ref="G30:G31"/>
    <mergeCell ref="E32:E33"/>
    <mergeCell ref="F35:G36"/>
    <mergeCell ref="E37:E38"/>
    <mergeCell ref="F37:F38"/>
    <mergeCell ref="E39:E40"/>
    <mergeCell ref="F39:F40"/>
    <mergeCell ref="G39:G40"/>
    <mergeCell ref="E95:G95"/>
    <mergeCell ref="E97:H97"/>
    <mergeCell ref="D103:G103"/>
    <mergeCell ref="D104:G104"/>
    <mergeCell ref="D105:G105"/>
    <mergeCell ref="D106:G106"/>
    <mergeCell ref="D119:G119"/>
    <mergeCell ref="F121:G121"/>
    <mergeCell ref="C122:E122"/>
    <mergeCell ref="F122:G122"/>
    <mergeCell ref="F113:F114"/>
    <mergeCell ref="D114:E115"/>
    <mergeCell ref="F115:F116"/>
    <mergeCell ref="D117:D118"/>
    <mergeCell ref="E117:G118"/>
    <mergeCell ref="F123:G123"/>
    <mergeCell ref="F124:G124"/>
    <mergeCell ref="V5:V6"/>
    <mergeCell ref="E7:E8"/>
    <mergeCell ref="F7:G8"/>
    <mergeCell ref="E9:E10"/>
    <mergeCell ref="F9:F10"/>
    <mergeCell ref="G9:G10"/>
    <mergeCell ref="E11:E12"/>
    <mergeCell ref="F11:F12"/>
    <mergeCell ref="E14:E15"/>
    <mergeCell ref="F14:G15"/>
    <mergeCell ref="E16:E17"/>
    <mergeCell ref="F16:F17"/>
    <mergeCell ref="G16:G17"/>
    <mergeCell ref="E18:E19"/>
    <mergeCell ref="F18:F19"/>
    <mergeCell ref="G18:G19"/>
    <mergeCell ref="E20:E21"/>
    <mergeCell ref="F20:F21"/>
    <mergeCell ref="G20:G21"/>
    <mergeCell ref="E22:E23"/>
    <mergeCell ref="F22:F23"/>
    <mergeCell ref="E24:E25"/>
    <mergeCell ref="F51:F52"/>
    <mergeCell ref="G51:G52"/>
    <mergeCell ref="E53:E54"/>
    <mergeCell ref="F53:F54"/>
    <mergeCell ref="G53:G54"/>
    <mergeCell ref="E55:E56"/>
    <mergeCell ref="F55:F56"/>
    <mergeCell ref="G55:G56"/>
    <mergeCell ref="F83:G84"/>
    <mergeCell ref="E57:E58"/>
    <mergeCell ref="F57:F58"/>
    <mergeCell ref="G57:G58"/>
    <mergeCell ref="E60:E61"/>
    <mergeCell ref="F60:G61"/>
    <mergeCell ref="F62:F63"/>
    <mergeCell ref="G62:G63"/>
    <mergeCell ref="E65:G66"/>
    <mergeCell ref="E67:E68"/>
    <mergeCell ref="F73:G73"/>
    <mergeCell ref="F76:G76"/>
    <mergeCell ref="F77:G77"/>
    <mergeCell ref="F78:G78"/>
    <mergeCell ref="F79:G79"/>
    <mergeCell ref="F80:G80"/>
    <mergeCell ref="C11:C61"/>
    <mergeCell ref="D17:D57"/>
    <mergeCell ref="C67:C84"/>
    <mergeCell ref="C91:D97"/>
    <mergeCell ref="C111:C119"/>
    <mergeCell ref="E85:E86"/>
    <mergeCell ref="F85:G86"/>
    <mergeCell ref="D88:G89"/>
    <mergeCell ref="E90:E93"/>
    <mergeCell ref="F91:G92"/>
    <mergeCell ref="D98:G99"/>
    <mergeCell ref="D100:G101"/>
    <mergeCell ref="D107:G108"/>
    <mergeCell ref="F109:F110"/>
    <mergeCell ref="D110:E111"/>
    <mergeCell ref="F111:F112"/>
    <mergeCell ref="E69:E70"/>
    <mergeCell ref="E71:E72"/>
    <mergeCell ref="F71:G72"/>
    <mergeCell ref="E74:G75"/>
    <mergeCell ref="E76:E77"/>
    <mergeCell ref="E78:E79"/>
    <mergeCell ref="E81:G82"/>
    <mergeCell ref="E83:E84"/>
  </mergeCells>
  <phoneticPr fontId="2"/>
  <pageMargins left="0.78740157480314965" right="0.78740157480314965" top="0.78740157480314965" bottom="0.39370078740157483" header="0.19685039370078741" footer="0.19685039370078741"/>
  <pageSetup paperSize="9" scale="50" orientation="portrait" horizontalDpi="1200" verticalDpi="12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6">
    <outlinePr showOutlineSymbols="0"/>
    <pageSetUpPr autoPageBreaks="0"/>
  </sheetPr>
  <dimension ref="A1:AA100"/>
  <sheetViews>
    <sheetView showZeros="0" showOutlineSymbols="0" view="pageBreakPreview" zoomScale="80" zoomScaleNormal="70" zoomScaleSheetLayoutView="80" workbookViewId="0">
      <pane xSplit="8" ySplit="6" topLeftCell="I7" activePane="bottomRight" state="frozen"/>
      <selection activeCell="M14" sqref="M14"/>
      <selection pane="topRight" activeCell="M14" sqref="M14"/>
      <selection pane="bottomLeft" activeCell="M14" sqref="M14"/>
      <selection pane="bottomRight" activeCell="I7" sqref="I7"/>
    </sheetView>
  </sheetViews>
  <sheetFormatPr defaultColWidth="12.7109375" defaultRowHeight="15" customHeight="1" x14ac:dyDescent="0.15"/>
  <cols>
    <col min="1" max="1" width="4.7109375" style="1" customWidth="1"/>
    <col min="2" max="2" width="5.7109375" style="1" bestFit="1" customWidth="1"/>
    <col min="3" max="3" width="4.7109375" style="2" customWidth="1"/>
    <col min="4" max="4" width="11.42578125" style="2" customWidth="1"/>
    <col min="5" max="5" width="6.7109375" style="2" customWidth="1"/>
    <col min="6" max="6" width="4.7109375" style="2" customWidth="1"/>
    <col min="7" max="7" width="16.140625" style="2" customWidth="1"/>
    <col min="8" max="8" width="5.7109375" style="2" customWidth="1"/>
    <col min="9" max="22" width="16.7109375" style="1" customWidth="1"/>
    <col min="23" max="23" width="4.7109375" style="1" customWidth="1"/>
    <col min="24" max="25" width="5.7109375" style="1" customWidth="1"/>
    <col min="26" max="16384" width="12.7109375" style="1"/>
  </cols>
  <sheetData>
    <row r="1" spans="1:27" s="3" customFormat="1" ht="20.100000000000001" customHeight="1" x14ac:dyDescent="0.15">
      <c r="B1" s="5"/>
      <c r="C1" s="12" t="s">
        <v>76</v>
      </c>
      <c r="D1" s="599" t="s">
        <v>721</v>
      </c>
      <c r="E1" s="600"/>
      <c r="F1" s="601"/>
      <c r="G1" s="83"/>
      <c r="H1" s="83"/>
      <c r="X1" s="5"/>
      <c r="Y1" s="5"/>
      <c r="Z1" s="112" t="s">
        <v>965</v>
      </c>
    </row>
    <row r="2" spans="1:27" ht="9.9499999999999993" customHeight="1" x14ac:dyDescent="0.15">
      <c r="B2" s="6"/>
      <c r="C2" s="13"/>
      <c r="D2" s="32"/>
      <c r="E2" s="32"/>
      <c r="F2" s="72"/>
      <c r="I2" s="94"/>
      <c r="J2" s="105"/>
      <c r="K2" s="105"/>
      <c r="L2" s="105"/>
      <c r="M2" s="105"/>
      <c r="N2" s="105"/>
      <c r="O2" s="105"/>
      <c r="P2" s="105"/>
      <c r="Q2" s="105"/>
      <c r="S2" s="105"/>
      <c r="T2" s="105"/>
      <c r="X2" s="6"/>
      <c r="Y2" s="6"/>
    </row>
    <row r="3" spans="1:27" ht="20.100000000000001" customHeight="1" x14ac:dyDescent="0.15">
      <c r="B3" s="6"/>
      <c r="C3" s="14" t="s">
        <v>1135</v>
      </c>
      <c r="D3" s="32"/>
      <c r="E3" s="32"/>
      <c r="F3" s="72"/>
      <c r="G3" s="84"/>
      <c r="H3" s="84"/>
      <c r="I3" s="94"/>
      <c r="J3" s="105"/>
      <c r="K3" s="105"/>
      <c r="L3" s="105"/>
      <c r="M3" s="105"/>
      <c r="N3" s="105"/>
      <c r="O3" s="105"/>
      <c r="P3" s="105"/>
      <c r="Q3" s="105"/>
      <c r="S3" s="105"/>
      <c r="T3" s="105"/>
      <c r="X3" s="6"/>
      <c r="Y3" s="6"/>
    </row>
    <row r="4" spans="1:27" ht="6.75" customHeight="1" x14ac:dyDescent="0.15">
      <c r="B4" s="7"/>
      <c r="C4" s="15"/>
      <c r="D4" s="33"/>
      <c r="E4" s="33"/>
      <c r="F4" s="33"/>
      <c r="G4" s="85"/>
      <c r="H4" s="85"/>
      <c r="I4" s="95"/>
      <c r="J4" s="95"/>
      <c r="K4" s="95"/>
      <c r="L4" s="95"/>
      <c r="M4" s="95"/>
      <c r="N4" s="95"/>
      <c r="O4" s="95"/>
      <c r="P4" s="95"/>
      <c r="Q4" s="95"/>
      <c r="S4" s="95"/>
      <c r="T4" s="95"/>
      <c r="X4" s="7"/>
      <c r="Y4" s="7"/>
    </row>
    <row r="5" spans="1:27" ht="30" customHeight="1" x14ac:dyDescent="0.15">
      <c r="B5" s="7"/>
      <c r="C5" s="602"/>
      <c r="D5" s="603"/>
      <c r="E5" s="603"/>
      <c r="F5" s="603"/>
      <c r="G5" s="86"/>
      <c r="H5" s="86" t="s">
        <v>844</v>
      </c>
      <c r="I5" s="96" t="s">
        <v>311</v>
      </c>
      <c r="J5" s="560" t="s">
        <v>868</v>
      </c>
      <c r="K5" s="560"/>
      <c r="L5" s="560" t="s">
        <v>56</v>
      </c>
      <c r="M5" s="560"/>
      <c r="N5" s="96" t="s">
        <v>758</v>
      </c>
      <c r="O5" s="96" t="s">
        <v>679</v>
      </c>
      <c r="P5" s="596" t="s">
        <v>871</v>
      </c>
      <c r="Q5" s="597"/>
      <c r="R5" s="598"/>
      <c r="S5" s="560" t="s">
        <v>875</v>
      </c>
      <c r="T5" s="560"/>
      <c r="U5" s="96" t="s">
        <v>873</v>
      </c>
      <c r="V5" s="553" t="s">
        <v>25</v>
      </c>
      <c r="X5" s="7"/>
      <c r="Y5" s="7"/>
    </row>
    <row r="6" spans="1:27" ht="30" customHeight="1" x14ac:dyDescent="0.15">
      <c r="A6" s="4" t="s">
        <v>544</v>
      </c>
      <c r="B6" s="8" t="s">
        <v>604</v>
      </c>
      <c r="C6" s="17" t="s">
        <v>670</v>
      </c>
      <c r="D6" s="34"/>
      <c r="E6" s="34"/>
      <c r="F6" s="34"/>
      <c r="G6" s="87"/>
      <c r="H6" s="87" t="s">
        <v>972</v>
      </c>
      <c r="I6" s="97" t="s">
        <v>741</v>
      </c>
      <c r="J6" s="106" t="s">
        <v>866</v>
      </c>
      <c r="K6" s="106" t="s">
        <v>867</v>
      </c>
      <c r="L6" s="106" t="s">
        <v>464</v>
      </c>
      <c r="M6" s="106" t="s">
        <v>708</v>
      </c>
      <c r="N6" s="106" t="s">
        <v>467</v>
      </c>
      <c r="O6" s="106" t="s">
        <v>135</v>
      </c>
      <c r="P6" s="106" t="s">
        <v>750</v>
      </c>
      <c r="Q6" s="97" t="s">
        <v>1121</v>
      </c>
      <c r="R6" s="97" t="s">
        <v>664</v>
      </c>
      <c r="S6" s="106" t="s">
        <v>705</v>
      </c>
      <c r="T6" s="106" t="s">
        <v>987</v>
      </c>
      <c r="U6" s="106" t="s">
        <v>661</v>
      </c>
      <c r="V6" s="553"/>
      <c r="W6" s="4" t="s">
        <v>544</v>
      </c>
      <c r="X6" s="8" t="s">
        <v>604</v>
      </c>
      <c r="Y6" s="8"/>
      <c r="Z6" s="113"/>
      <c r="AA6" s="113"/>
    </row>
    <row r="7" spans="1:27" ht="27.95" customHeight="1" x14ac:dyDescent="0.15">
      <c r="A7" s="1">
        <v>1</v>
      </c>
      <c r="B7" s="7">
        <v>29</v>
      </c>
      <c r="C7" s="27" t="s">
        <v>253</v>
      </c>
      <c r="D7" s="47" t="s">
        <v>163</v>
      </c>
      <c r="E7" s="564" t="s">
        <v>952</v>
      </c>
      <c r="F7" s="564"/>
      <c r="G7" s="564"/>
      <c r="H7" s="565"/>
      <c r="I7" s="104">
        <v>0</v>
      </c>
      <c r="J7" s="104">
        <v>366</v>
      </c>
      <c r="K7" s="104">
        <v>366</v>
      </c>
      <c r="L7" s="104">
        <v>366</v>
      </c>
      <c r="M7" s="104">
        <v>366</v>
      </c>
      <c r="N7" s="104">
        <v>366</v>
      </c>
      <c r="O7" s="104">
        <v>366</v>
      </c>
      <c r="P7" s="104">
        <v>366</v>
      </c>
      <c r="Q7" s="104">
        <v>0</v>
      </c>
      <c r="R7" s="104">
        <v>0</v>
      </c>
      <c r="S7" s="104">
        <v>366</v>
      </c>
      <c r="T7" s="104">
        <v>366</v>
      </c>
      <c r="U7" s="104">
        <v>366</v>
      </c>
      <c r="V7" s="100">
        <v>3660</v>
      </c>
      <c r="W7" s="1">
        <v>1</v>
      </c>
      <c r="X7" s="7">
        <v>29</v>
      </c>
      <c r="Y7" s="7"/>
      <c r="Z7" s="113"/>
      <c r="AA7" s="113"/>
    </row>
    <row r="8" spans="1:27" ht="27.95" customHeight="1" x14ac:dyDescent="0.15">
      <c r="A8" s="1">
        <v>1</v>
      </c>
      <c r="B8" s="7">
        <v>30</v>
      </c>
      <c r="C8" s="23" t="s">
        <v>782</v>
      </c>
      <c r="D8" s="48" t="s">
        <v>166</v>
      </c>
      <c r="E8" s="561" t="s">
        <v>995</v>
      </c>
      <c r="F8" s="561"/>
      <c r="G8" s="561"/>
      <c r="H8" s="562"/>
      <c r="I8" s="104">
        <v>0</v>
      </c>
      <c r="J8" s="104">
        <v>61487</v>
      </c>
      <c r="K8" s="104">
        <v>51167</v>
      </c>
      <c r="L8" s="104">
        <v>105366</v>
      </c>
      <c r="M8" s="104">
        <v>30086</v>
      </c>
      <c r="N8" s="104">
        <v>42057</v>
      </c>
      <c r="O8" s="104">
        <v>31160</v>
      </c>
      <c r="P8" s="104">
        <v>64809</v>
      </c>
      <c r="Q8" s="104">
        <v>0</v>
      </c>
      <c r="R8" s="104">
        <v>0</v>
      </c>
      <c r="S8" s="104">
        <v>17433</v>
      </c>
      <c r="T8" s="104">
        <v>51953</v>
      </c>
      <c r="U8" s="104">
        <v>33650</v>
      </c>
      <c r="V8" s="100">
        <v>489168</v>
      </c>
      <c r="W8" s="1">
        <v>1</v>
      </c>
      <c r="X8" s="7">
        <v>30</v>
      </c>
      <c r="Y8" s="7"/>
      <c r="Z8" s="113"/>
      <c r="AA8" s="113"/>
    </row>
    <row r="9" spans="1:27" ht="27.95" customHeight="1" x14ac:dyDescent="0.15">
      <c r="A9" s="1">
        <v>1</v>
      </c>
      <c r="B9" s="7">
        <v>31</v>
      </c>
      <c r="C9" s="23" t="s">
        <v>784</v>
      </c>
      <c r="D9" s="48" t="s">
        <v>50</v>
      </c>
      <c r="E9" s="561" t="s">
        <v>996</v>
      </c>
      <c r="F9" s="561"/>
      <c r="G9" s="561"/>
      <c r="H9" s="562"/>
      <c r="I9" s="104">
        <v>0</v>
      </c>
      <c r="J9" s="104">
        <v>241</v>
      </c>
      <c r="K9" s="104">
        <v>241</v>
      </c>
      <c r="L9" s="104">
        <v>240</v>
      </c>
      <c r="M9" s="104">
        <v>240</v>
      </c>
      <c r="N9" s="104">
        <v>240</v>
      </c>
      <c r="O9" s="104">
        <v>240</v>
      </c>
      <c r="P9" s="104">
        <v>239</v>
      </c>
      <c r="Q9" s="104">
        <v>0</v>
      </c>
      <c r="R9" s="104">
        <v>0</v>
      </c>
      <c r="S9" s="104">
        <v>240</v>
      </c>
      <c r="T9" s="104">
        <v>240</v>
      </c>
      <c r="U9" s="104">
        <v>240</v>
      </c>
      <c r="V9" s="100">
        <v>2401</v>
      </c>
      <c r="W9" s="1">
        <v>1</v>
      </c>
      <c r="X9" s="7">
        <v>31</v>
      </c>
      <c r="Y9" s="7"/>
      <c r="Z9" s="113"/>
      <c r="AA9" s="113"/>
    </row>
    <row r="10" spans="1:27" ht="27.95" customHeight="1" x14ac:dyDescent="0.15">
      <c r="A10" s="1">
        <v>1</v>
      </c>
      <c r="B10" s="7">
        <v>32</v>
      </c>
      <c r="C10" s="23"/>
      <c r="D10" s="49" t="s">
        <v>184</v>
      </c>
      <c r="E10" s="561" t="s">
        <v>957</v>
      </c>
      <c r="F10" s="561"/>
      <c r="G10" s="561"/>
      <c r="H10" s="562"/>
      <c r="I10" s="104">
        <v>0</v>
      </c>
      <c r="J10" s="104">
        <v>149886</v>
      </c>
      <c r="K10" s="104">
        <v>73780</v>
      </c>
      <c r="L10" s="104">
        <v>238672</v>
      </c>
      <c r="M10" s="104">
        <v>28522</v>
      </c>
      <c r="N10" s="104">
        <v>77068</v>
      </c>
      <c r="O10" s="104">
        <v>14093</v>
      </c>
      <c r="P10" s="104">
        <v>120019</v>
      </c>
      <c r="Q10" s="104">
        <v>0</v>
      </c>
      <c r="R10" s="104">
        <v>0</v>
      </c>
      <c r="S10" s="104">
        <v>30790</v>
      </c>
      <c r="T10" s="104">
        <v>109399</v>
      </c>
      <c r="U10" s="104">
        <v>66138</v>
      </c>
      <c r="V10" s="100">
        <v>908367</v>
      </c>
      <c r="W10" s="1">
        <v>1</v>
      </c>
      <c r="X10" s="7">
        <v>32</v>
      </c>
      <c r="Y10" s="7"/>
      <c r="Z10" s="113"/>
      <c r="AA10" s="113"/>
    </row>
    <row r="11" spans="1:27" ht="27.95" customHeight="1" x14ac:dyDescent="0.15">
      <c r="B11" s="7"/>
      <c r="C11" s="28" t="s">
        <v>832</v>
      </c>
      <c r="D11" s="586" t="s">
        <v>993</v>
      </c>
      <c r="E11" s="561"/>
      <c r="F11" s="561"/>
      <c r="G11" s="561"/>
      <c r="H11" s="562"/>
      <c r="I11" s="100">
        <v>0</v>
      </c>
      <c r="J11" s="100">
        <v>211373</v>
      </c>
      <c r="K11" s="100">
        <v>124947</v>
      </c>
      <c r="L11" s="100">
        <v>344038</v>
      </c>
      <c r="M11" s="100">
        <v>58608</v>
      </c>
      <c r="N11" s="100">
        <v>119125</v>
      </c>
      <c r="O11" s="100">
        <v>45253</v>
      </c>
      <c r="P11" s="100">
        <v>184828</v>
      </c>
      <c r="Q11" s="100">
        <v>0</v>
      </c>
      <c r="R11" s="100">
        <v>0</v>
      </c>
      <c r="S11" s="100">
        <v>48223</v>
      </c>
      <c r="T11" s="100">
        <v>161352</v>
      </c>
      <c r="U11" s="100">
        <v>99788</v>
      </c>
      <c r="V11" s="100">
        <v>1397535</v>
      </c>
      <c r="W11" s="1">
        <v>0</v>
      </c>
      <c r="X11" s="7">
        <v>0</v>
      </c>
      <c r="Y11" s="7"/>
      <c r="Z11" s="113"/>
      <c r="AA11" s="113"/>
    </row>
    <row r="12" spans="1:27" ht="27.95" customHeight="1" x14ac:dyDescent="0.15">
      <c r="A12" s="1">
        <v>1</v>
      </c>
      <c r="B12" s="7">
        <v>34</v>
      </c>
      <c r="C12" s="29" t="s">
        <v>210</v>
      </c>
      <c r="D12" s="614" t="s">
        <v>991</v>
      </c>
      <c r="E12" s="564"/>
      <c r="F12" s="564"/>
      <c r="G12" s="564"/>
      <c r="H12" s="565"/>
      <c r="I12" s="100">
        <v>0</v>
      </c>
      <c r="J12" s="100">
        <v>424</v>
      </c>
      <c r="K12" s="100">
        <v>205</v>
      </c>
      <c r="L12" s="100">
        <v>504</v>
      </c>
      <c r="M12" s="100">
        <v>80</v>
      </c>
      <c r="N12" s="100">
        <v>168</v>
      </c>
      <c r="O12" s="100">
        <v>68</v>
      </c>
      <c r="P12" s="100">
        <v>0</v>
      </c>
      <c r="Q12" s="100">
        <v>0</v>
      </c>
      <c r="R12" s="100">
        <v>0</v>
      </c>
      <c r="S12" s="100">
        <v>51</v>
      </c>
      <c r="T12" s="100">
        <v>279</v>
      </c>
      <c r="U12" s="100">
        <v>175</v>
      </c>
      <c r="V12" s="100">
        <v>1954</v>
      </c>
      <c r="W12" s="1">
        <v>1</v>
      </c>
      <c r="X12" s="7">
        <v>34</v>
      </c>
      <c r="Y12" s="7"/>
      <c r="Z12" s="113"/>
      <c r="AA12" s="113"/>
    </row>
    <row r="13" spans="1:27" ht="27.95" customHeight="1" x14ac:dyDescent="0.15">
      <c r="A13" s="1">
        <v>1</v>
      </c>
      <c r="B13" s="7">
        <v>35</v>
      </c>
      <c r="C13" s="22" t="s">
        <v>38</v>
      </c>
      <c r="D13" s="51" t="s">
        <v>163</v>
      </c>
      <c r="E13" s="564" t="s">
        <v>41</v>
      </c>
      <c r="F13" s="564"/>
      <c r="G13" s="564"/>
      <c r="H13" s="565"/>
      <c r="I13" s="100">
        <v>0</v>
      </c>
      <c r="J13" s="100">
        <v>424</v>
      </c>
      <c r="K13" s="100">
        <v>205</v>
      </c>
      <c r="L13" s="100">
        <v>504</v>
      </c>
      <c r="M13" s="100">
        <v>80</v>
      </c>
      <c r="N13" s="100">
        <v>168</v>
      </c>
      <c r="O13" s="100">
        <v>68</v>
      </c>
      <c r="P13" s="100">
        <v>0</v>
      </c>
      <c r="Q13" s="100">
        <v>0</v>
      </c>
      <c r="R13" s="100">
        <v>0</v>
      </c>
      <c r="S13" s="100">
        <v>51</v>
      </c>
      <c r="T13" s="100">
        <v>279</v>
      </c>
      <c r="U13" s="100">
        <v>175</v>
      </c>
      <c r="V13" s="100">
        <v>1954</v>
      </c>
      <c r="W13" s="1">
        <v>1</v>
      </c>
      <c r="X13" s="7">
        <v>35</v>
      </c>
      <c r="Y13" s="7"/>
      <c r="Z13" s="113"/>
      <c r="AA13" s="113"/>
    </row>
    <row r="14" spans="1:27" ht="27.95" customHeight="1" x14ac:dyDescent="0.15">
      <c r="A14" s="1">
        <v>1</v>
      </c>
      <c r="B14" s="7">
        <v>36</v>
      </c>
      <c r="C14" s="30" t="s">
        <v>57</v>
      </c>
      <c r="D14" s="52" t="s">
        <v>166</v>
      </c>
      <c r="E14" s="561" t="s">
        <v>990</v>
      </c>
      <c r="F14" s="561"/>
      <c r="G14" s="561"/>
      <c r="H14" s="562"/>
      <c r="I14" s="100">
        <v>0</v>
      </c>
      <c r="J14" s="100">
        <v>0</v>
      </c>
      <c r="K14" s="100">
        <v>0</v>
      </c>
      <c r="L14" s="100">
        <v>0</v>
      </c>
      <c r="M14" s="100">
        <v>0</v>
      </c>
      <c r="N14" s="100">
        <v>0</v>
      </c>
      <c r="O14" s="100">
        <v>0</v>
      </c>
      <c r="P14" s="100">
        <v>0</v>
      </c>
      <c r="Q14" s="100">
        <v>0</v>
      </c>
      <c r="R14" s="100">
        <v>0</v>
      </c>
      <c r="S14" s="100">
        <v>0</v>
      </c>
      <c r="T14" s="100">
        <v>0</v>
      </c>
      <c r="U14" s="100">
        <v>0</v>
      </c>
      <c r="V14" s="100">
        <v>0</v>
      </c>
      <c r="W14" s="1">
        <v>1</v>
      </c>
      <c r="X14" s="7">
        <v>36</v>
      </c>
      <c r="Y14" s="7"/>
      <c r="Z14" s="113"/>
      <c r="AA14" s="113"/>
    </row>
    <row r="15" spans="1:27" ht="27.95" customHeight="1" x14ac:dyDescent="0.15">
      <c r="A15" s="1">
        <v>1</v>
      </c>
      <c r="B15" s="7">
        <v>37</v>
      </c>
      <c r="C15" s="27" t="s">
        <v>312</v>
      </c>
      <c r="D15" s="53" t="s">
        <v>785</v>
      </c>
      <c r="E15" s="628" t="s">
        <v>786</v>
      </c>
      <c r="F15" s="629"/>
      <c r="G15" s="587" t="s">
        <v>545</v>
      </c>
      <c r="H15" s="552"/>
      <c r="I15" s="100">
        <v>0</v>
      </c>
      <c r="J15" s="100">
        <v>0</v>
      </c>
      <c r="K15" s="100">
        <v>0</v>
      </c>
      <c r="L15" s="100">
        <v>0</v>
      </c>
      <c r="M15" s="100">
        <v>0</v>
      </c>
      <c r="N15" s="100">
        <v>0</v>
      </c>
      <c r="O15" s="100">
        <v>0</v>
      </c>
      <c r="P15" s="100">
        <v>0</v>
      </c>
      <c r="Q15" s="100">
        <v>0</v>
      </c>
      <c r="R15" s="100">
        <v>0</v>
      </c>
      <c r="S15" s="100">
        <v>0</v>
      </c>
      <c r="T15" s="100">
        <v>0</v>
      </c>
      <c r="U15" s="100">
        <v>0</v>
      </c>
      <c r="V15" s="100">
        <v>0</v>
      </c>
      <c r="W15" s="1">
        <v>1</v>
      </c>
      <c r="X15" s="7">
        <v>37</v>
      </c>
      <c r="Y15" s="7"/>
      <c r="Z15" s="113"/>
      <c r="AA15" s="113"/>
    </row>
    <row r="16" spans="1:27" ht="27.95" customHeight="1" x14ac:dyDescent="0.15">
      <c r="A16" s="1">
        <v>1</v>
      </c>
      <c r="B16" s="7">
        <v>38</v>
      </c>
      <c r="C16" s="23" t="s">
        <v>782</v>
      </c>
      <c r="D16" s="54" t="s">
        <v>787</v>
      </c>
      <c r="E16" s="630"/>
      <c r="F16" s="631"/>
      <c r="G16" s="587" t="s">
        <v>490</v>
      </c>
      <c r="H16" s="552"/>
      <c r="I16" s="100">
        <v>0</v>
      </c>
      <c r="J16" s="100">
        <v>0</v>
      </c>
      <c r="K16" s="100">
        <v>0</v>
      </c>
      <c r="L16" s="100">
        <v>0</v>
      </c>
      <c r="M16" s="100">
        <v>0</v>
      </c>
      <c r="N16" s="100">
        <v>0</v>
      </c>
      <c r="O16" s="100">
        <v>0</v>
      </c>
      <c r="P16" s="100">
        <v>0</v>
      </c>
      <c r="Q16" s="100">
        <v>0</v>
      </c>
      <c r="R16" s="100">
        <v>0</v>
      </c>
      <c r="S16" s="100">
        <v>0</v>
      </c>
      <c r="T16" s="100">
        <v>0</v>
      </c>
      <c r="U16" s="100">
        <v>0</v>
      </c>
      <c r="V16" s="100">
        <v>0</v>
      </c>
      <c r="W16" s="1">
        <v>1</v>
      </c>
      <c r="X16" s="7">
        <v>38</v>
      </c>
      <c r="Y16" s="7"/>
      <c r="Z16" s="113"/>
      <c r="AA16" s="113"/>
    </row>
    <row r="17" spans="1:27" ht="27.95" customHeight="1" x14ac:dyDescent="0.15">
      <c r="A17" s="1">
        <v>1</v>
      </c>
      <c r="B17" s="7">
        <v>39</v>
      </c>
      <c r="C17" s="23" t="s">
        <v>784</v>
      </c>
      <c r="D17" s="55" t="s">
        <v>462</v>
      </c>
      <c r="E17" s="652" t="s">
        <v>736</v>
      </c>
      <c r="F17" s="653"/>
      <c r="G17" s="587" t="s">
        <v>648</v>
      </c>
      <c r="H17" s="552"/>
      <c r="I17" s="100">
        <v>0</v>
      </c>
      <c r="J17" s="100">
        <v>0</v>
      </c>
      <c r="K17" s="100">
        <v>0</v>
      </c>
      <c r="L17" s="100">
        <v>0</v>
      </c>
      <c r="M17" s="100">
        <v>0</v>
      </c>
      <c r="N17" s="100">
        <v>0</v>
      </c>
      <c r="O17" s="100">
        <v>0</v>
      </c>
      <c r="P17" s="100">
        <v>0</v>
      </c>
      <c r="Q17" s="100">
        <v>0</v>
      </c>
      <c r="R17" s="100">
        <v>0</v>
      </c>
      <c r="S17" s="100">
        <v>0</v>
      </c>
      <c r="T17" s="100">
        <v>0</v>
      </c>
      <c r="U17" s="100">
        <v>0</v>
      </c>
      <c r="V17" s="100">
        <v>0</v>
      </c>
      <c r="W17" s="1">
        <v>1</v>
      </c>
      <c r="X17" s="7">
        <v>39</v>
      </c>
      <c r="Y17" s="7"/>
      <c r="Z17" s="113"/>
      <c r="AA17" s="113"/>
    </row>
    <row r="18" spans="1:27" ht="27.95" customHeight="1" x14ac:dyDescent="0.15">
      <c r="A18" s="1">
        <v>1</v>
      </c>
      <c r="B18" s="7">
        <v>40</v>
      </c>
      <c r="C18" s="31" t="s">
        <v>789</v>
      </c>
      <c r="D18" s="56" t="s">
        <v>304</v>
      </c>
      <c r="E18" s="587" t="s">
        <v>595</v>
      </c>
      <c r="F18" s="552"/>
      <c r="G18" s="640" t="s">
        <v>318</v>
      </c>
      <c r="H18" s="641"/>
      <c r="I18" s="100">
        <v>0</v>
      </c>
      <c r="J18" s="100">
        <v>0</v>
      </c>
      <c r="K18" s="100">
        <v>3551</v>
      </c>
      <c r="L18" s="100">
        <v>0</v>
      </c>
      <c r="M18" s="100">
        <v>0</v>
      </c>
      <c r="N18" s="100">
        <v>0</v>
      </c>
      <c r="O18" s="100">
        <v>0</v>
      </c>
      <c r="P18" s="100">
        <v>0</v>
      </c>
      <c r="Q18" s="100">
        <v>0</v>
      </c>
      <c r="R18" s="100">
        <v>0</v>
      </c>
      <c r="S18" s="100">
        <v>88</v>
      </c>
      <c r="T18" s="100">
        <v>0</v>
      </c>
      <c r="U18" s="100">
        <v>0</v>
      </c>
      <c r="V18" s="100">
        <v>3639</v>
      </c>
      <c r="W18" s="1">
        <v>1</v>
      </c>
      <c r="X18" s="7">
        <v>40</v>
      </c>
      <c r="Y18" s="7"/>
      <c r="Z18" s="113"/>
      <c r="AA18" s="113"/>
    </row>
    <row r="19" spans="1:27" ht="27.95" customHeight="1" x14ac:dyDescent="0.15">
      <c r="A19" s="1">
        <v>1</v>
      </c>
      <c r="B19" s="7">
        <v>41</v>
      </c>
      <c r="C19" s="115" t="s">
        <v>1061</v>
      </c>
      <c r="D19" s="642" t="s">
        <v>22</v>
      </c>
      <c r="E19" s="643"/>
      <c r="F19" s="643"/>
      <c r="G19" s="643"/>
      <c r="H19" s="643"/>
      <c r="I19" s="100">
        <v>0</v>
      </c>
      <c r="J19" s="100">
        <v>206</v>
      </c>
      <c r="K19" s="100">
        <v>150</v>
      </c>
      <c r="L19" s="100">
        <v>354</v>
      </c>
      <c r="M19" s="100">
        <v>104</v>
      </c>
      <c r="N19" s="100">
        <v>145</v>
      </c>
      <c r="O19" s="100">
        <v>0</v>
      </c>
      <c r="P19" s="100">
        <v>214</v>
      </c>
      <c r="Q19" s="100">
        <v>0</v>
      </c>
      <c r="R19" s="100">
        <v>0</v>
      </c>
      <c r="S19" s="100">
        <v>60</v>
      </c>
      <c r="T19" s="100">
        <v>170</v>
      </c>
      <c r="U19" s="100">
        <v>168</v>
      </c>
      <c r="V19" s="100">
        <v>1571</v>
      </c>
      <c r="W19" s="1">
        <v>1</v>
      </c>
      <c r="X19" s="7">
        <v>41</v>
      </c>
      <c r="Y19" s="7"/>
      <c r="Z19" s="113"/>
      <c r="AA19" s="113"/>
    </row>
    <row r="20" spans="1:27" ht="27.95" customHeight="1" x14ac:dyDescent="0.15">
      <c r="A20" s="1">
        <v>1</v>
      </c>
      <c r="B20" s="7">
        <v>42</v>
      </c>
      <c r="C20" s="632" t="s">
        <v>1062</v>
      </c>
      <c r="D20" s="122" t="s">
        <v>157</v>
      </c>
      <c r="E20" s="644" t="s">
        <v>1064</v>
      </c>
      <c r="F20" s="644"/>
      <c r="G20" s="644"/>
      <c r="H20" s="645"/>
      <c r="I20" s="100">
        <v>0</v>
      </c>
      <c r="J20" s="100">
        <v>206</v>
      </c>
      <c r="K20" s="100">
        <v>100</v>
      </c>
      <c r="L20" s="100">
        <v>354</v>
      </c>
      <c r="M20" s="100">
        <v>62</v>
      </c>
      <c r="N20" s="100">
        <v>145</v>
      </c>
      <c r="O20" s="100">
        <v>0</v>
      </c>
      <c r="P20" s="100">
        <v>166</v>
      </c>
      <c r="Q20" s="100">
        <v>0</v>
      </c>
      <c r="R20" s="100">
        <v>0</v>
      </c>
      <c r="S20" s="100">
        <v>60</v>
      </c>
      <c r="T20" s="100">
        <v>170</v>
      </c>
      <c r="U20" s="100">
        <v>114</v>
      </c>
      <c r="V20" s="100">
        <v>1377</v>
      </c>
      <c r="W20" s="1">
        <v>1</v>
      </c>
      <c r="X20" s="7">
        <v>42</v>
      </c>
      <c r="Y20" s="7"/>
      <c r="Z20" s="113"/>
      <c r="AA20" s="113"/>
    </row>
    <row r="21" spans="1:27" ht="27.95" customHeight="1" x14ac:dyDescent="0.15">
      <c r="A21" s="1">
        <v>1</v>
      </c>
      <c r="B21" s="7">
        <v>43</v>
      </c>
      <c r="C21" s="632"/>
      <c r="D21" s="122" t="s">
        <v>1063</v>
      </c>
      <c r="E21" s="644" t="s">
        <v>1065</v>
      </c>
      <c r="F21" s="644"/>
      <c r="G21" s="644"/>
      <c r="H21" s="644"/>
      <c r="I21" s="100">
        <v>0</v>
      </c>
      <c r="J21" s="100">
        <v>0</v>
      </c>
      <c r="K21" s="100">
        <v>50</v>
      </c>
      <c r="L21" s="100">
        <v>0</v>
      </c>
      <c r="M21" s="100">
        <v>42</v>
      </c>
      <c r="N21" s="100">
        <v>0</v>
      </c>
      <c r="O21" s="100">
        <v>0</v>
      </c>
      <c r="P21" s="100">
        <v>48</v>
      </c>
      <c r="Q21" s="100">
        <v>0</v>
      </c>
      <c r="R21" s="100">
        <v>0</v>
      </c>
      <c r="S21" s="100">
        <v>0</v>
      </c>
      <c r="T21" s="100">
        <v>0</v>
      </c>
      <c r="U21" s="100">
        <v>54</v>
      </c>
      <c r="V21" s="100">
        <v>194</v>
      </c>
      <c r="W21" s="1">
        <v>1</v>
      </c>
      <c r="X21" s="7">
        <v>43</v>
      </c>
      <c r="Y21" s="7"/>
      <c r="Z21" s="113"/>
      <c r="AA21" s="113"/>
    </row>
    <row r="22" spans="1:27" ht="27.95" customHeight="1" x14ac:dyDescent="0.15">
      <c r="A22" s="1">
        <v>1</v>
      </c>
      <c r="B22" s="7">
        <v>44</v>
      </c>
      <c r="C22" s="632"/>
      <c r="D22" s="654" t="s">
        <v>22</v>
      </c>
      <c r="E22" s="655"/>
      <c r="F22" s="655"/>
      <c r="G22" s="655"/>
      <c r="H22" s="655"/>
      <c r="I22" s="100">
        <v>0</v>
      </c>
      <c r="J22" s="100">
        <v>197</v>
      </c>
      <c r="K22" s="100">
        <v>150</v>
      </c>
      <c r="L22" s="100">
        <v>350</v>
      </c>
      <c r="M22" s="100">
        <v>104</v>
      </c>
      <c r="N22" s="100">
        <v>145</v>
      </c>
      <c r="O22" s="100">
        <v>0</v>
      </c>
      <c r="P22" s="100">
        <v>214</v>
      </c>
      <c r="Q22" s="100">
        <v>0</v>
      </c>
      <c r="R22" s="100">
        <v>0</v>
      </c>
      <c r="S22" s="100">
        <v>57</v>
      </c>
      <c r="T22" s="100">
        <v>170</v>
      </c>
      <c r="U22" s="100">
        <v>168</v>
      </c>
      <c r="V22" s="100">
        <v>1555</v>
      </c>
      <c r="W22" s="1">
        <v>1</v>
      </c>
      <c r="X22" s="7">
        <v>44</v>
      </c>
      <c r="Y22" s="7"/>
      <c r="Z22" s="113"/>
      <c r="AA22" s="113"/>
    </row>
    <row r="23" spans="1:27" ht="27.95" customHeight="1" x14ac:dyDescent="0.15">
      <c r="A23" s="1">
        <v>1</v>
      </c>
      <c r="B23" s="7">
        <v>45</v>
      </c>
      <c r="C23" s="632"/>
      <c r="D23" s="122" t="s">
        <v>157</v>
      </c>
      <c r="E23" s="644" t="s">
        <v>994</v>
      </c>
      <c r="F23" s="644"/>
      <c r="G23" s="644"/>
      <c r="H23" s="645"/>
      <c r="I23" s="100">
        <v>0</v>
      </c>
      <c r="J23" s="100">
        <v>197</v>
      </c>
      <c r="K23" s="100">
        <v>100</v>
      </c>
      <c r="L23" s="100">
        <v>350</v>
      </c>
      <c r="M23" s="100">
        <v>62</v>
      </c>
      <c r="N23" s="100">
        <v>145</v>
      </c>
      <c r="O23" s="100">
        <v>0</v>
      </c>
      <c r="P23" s="100">
        <v>166</v>
      </c>
      <c r="Q23" s="100">
        <v>0</v>
      </c>
      <c r="R23" s="100">
        <v>0</v>
      </c>
      <c r="S23" s="100">
        <v>57</v>
      </c>
      <c r="T23" s="100">
        <v>170</v>
      </c>
      <c r="U23" s="100">
        <v>114</v>
      </c>
      <c r="V23" s="100">
        <v>1361</v>
      </c>
      <c r="W23" s="1">
        <v>1</v>
      </c>
      <c r="X23" s="7">
        <v>45</v>
      </c>
      <c r="Y23" s="7"/>
      <c r="Z23" s="113"/>
      <c r="AA23" s="113"/>
    </row>
    <row r="24" spans="1:27" ht="27.95" customHeight="1" x14ac:dyDescent="0.15">
      <c r="A24" s="1">
        <v>1</v>
      </c>
      <c r="B24" s="7">
        <v>46</v>
      </c>
      <c r="C24" s="633"/>
      <c r="D24" s="124" t="s">
        <v>1063</v>
      </c>
      <c r="E24" s="656" t="s">
        <v>1066</v>
      </c>
      <c r="F24" s="656"/>
      <c r="G24" s="656"/>
      <c r="H24" s="657"/>
      <c r="I24" s="100">
        <v>0</v>
      </c>
      <c r="J24" s="100">
        <v>0</v>
      </c>
      <c r="K24" s="100">
        <v>50</v>
      </c>
      <c r="L24" s="100">
        <v>0</v>
      </c>
      <c r="M24" s="100">
        <v>42</v>
      </c>
      <c r="N24" s="100">
        <v>0</v>
      </c>
      <c r="O24" s="100">
        <v>0</v>
      </c>
      <c r="P24" s="100">
        <v>48</v>
      </c>
      <c r="Q24" s="100">
        <v>0</v>
      </c>
      <c r="R24" s="100">
        <v>0</v>
      </c>
      <c r="S24" s="100">
        <v>0</v>
      </c>
      <c r="T24" s="100">
        <v>0</v>
      </c>
      <c r="U24" s="100">
        <v>54</v>
      </c>
      <c r="V24" s="100">
        <v>194</v>
      </c>
      <c r="W24" s="1">
        <v>1</v>
      </c>
      <c r="X24" s="7">
        <v>46</v>
      </c>
      <c r="Y24" s="7"/>
      <c r="Z24" s="113"/>
      <c r="AA24" s="113"/>
    </row>
    <row r="25" spans="1:27" ht="27.95" customHeight="1" x14ac:dyDescent="0.15">
      <c r="A25" s="1">
        <v>1</v>
      </c>
      <c r="B25" s="7">
        <v>47</v>
      </c>
      <c r="C25" s="116" t="s">
        <v>271</v>
      </c>
      <c r="D25" s="122" t="s">
        <v>525</v>
      </c>
      <c r="E25" s="636" t="s">
        <v>237</v>
      </c>
      <c r="F25" s="636"/>
      <c r="G25" s="636"/>
      <c r="H25" s="637"/>
      <c r="I25" s="103">
        <v>0</v>
      </c>
      <c r="J25" s="103" t="s">
        <v>1151</v>
      </c>
      <c r="K25" s="103" t="s">
        <v>1151</v>
      </c>
      <c r="L25" s="103">
        <v>0</v>
      </c>
      <c r="M25" s="103">
        <v>0</v>
      </c>
      <c r="N25" s="103">
        <v>0</v>
      </c>
      <c r="O25" s="103">
        <v>0</v>
      </c>
      <c r="P25" s="103">
        <v>0</v>
      </c>
      <c r="Q25" s="103">
        <v>0</v>
      </c>
      <c r="R25" s="103">
        <v>0</v>
      </c>
      <c r="S25" s="103" t="s">
        <v>1151</v>
      </c>
      <c r="T25" s="103" t="s">
        <v>1151</v>
      </c>
      <c r="U25" s="103">
        <v>0</v>
      </c>
      <c r="V25" s="100">
        <v>4</v>
      </c>
      <c r="W25" s="1">
        <v>1</v>
      </c>
      <c r="X25" s="7">
        <v>47</v>
      </c>
      <c r="Y25" s="7"/>
      <c r="Z25" s="113"/>
      <c r="AA25" s="113"/>
    </row>
    <row r="26" spans="1:27" ht="27.95" customHeight="1" x14ac:dyDescent="0.15">
      <c r="B26" s="7"/>
      <c r="C26" s="634" t="s">
        <v>980</v>
      </c>
      <c r="D26" s="122" t="s">
        <v>1113</v>
      </c>
      <c r="E26" s="636" t="s">
        <v>1115</v>
      </c>
      <c r="F26" s="636"/>
      <c r="G26" s="636"/>
      <c r="H26" s="637"/>
      <c r="I26" s="103">
        <v>0</v>
      </c>
      <c r="J26" s="103">
        <v>0</v>
      </c>
      <c r="K26" s="103">
        <v>0</v>
      </c>
      <c r="L26" s="103">
        <v>0</v>
      </c>
      <c r="M26" s="103">
        <v>0</v>
      </c>
      <c r="N26" s="103">
        <v>0</v>
      </c>
      <c r="O26" s="103">
        <v>0</v>
      </c>
      <c r="P26" s="103">
        <v>0</v>
      </c>
      <c r="Q26" s="103">
        <v>0</v>
      </c>
      <c r="R26" s="103">
        <v>0</v>
      </c>
      <c r="S26" s="103">
        <v>0</v>
      </c>
      <c r="T26" s="103">
        <v>0</v>
      </c>
      <c r="U26" s="103">
        <v>0</v>
      </c>
      <c r="V26" s="100">
        <v>0</v>
      </c>
      <c r="X26" s="7"/>
      <c r="Y26" s="7"/>
      <c r="Z26" s="113"/>
      <c r="AA26" s="113"/>
    </row>
    <row r="27" spans="1:27" ht="27.95" customHeight="1" x14ac:dyDescent="0.15">
      <c r="B27" s="7"/>
      <c r="C27" s="634"/>
      <c r="D27" s="122" t="s">
        <v>1114</v>
      </c>
      <c r="E27" s="636" t="s">
        <v>803</v>
      </c>
      <c r="F27" s="636"/>
      <c r="G27" s="636"/>
      <c r="H27" s="637"/>
      <c r="I27" s="103">
        <v>0</v>
      </c>
      <c r="J27" s="103">
        <v>0</v>
      </c>
      <c r="K27" s="103">
        <v>0</v>
      </c>
      <c r="L27" s="103" t="s">
        <v>1151</v>
      </c>
      <c r="M27" s="103" t="s">
        <v>1151</v>
      </c>
      <c r="N27" s="103">
        <v>0</v>
      </c>
      <c r="O27" s="103">
        <v>0</v>
      </c>
      <c r="P27" s="103">
        <v>0</v>
      </c>
      <c r="Q27" s="103">
        <v>0</v>
      </c>
      <c r="R27" s="103">
        <v>0</v>
      </c>
      <c r="S27" s="103">
        <v>0</v>
      </c>
      <c r="T27" s="103">
        <v>0</v>
      </c>
      <c r="U27" s="103">
        <v>0</v>
      </c>
      <c r="V27" s="100">
        <v>2</v>
      </c>
      <c r="X27" s="7"/>
      <c r="Y27" s="7"/>
      <c r="Z27" s="113"/>
      <c r="AA27" s="113"/>
    </row>
    <row r="28" spans="1:27" ht="27.95" customHeight="1" x14ac:dyDescent="0.15">
      <c r="B28" s="7"/>
      <c r="C28" s="635"/>
      <c r="D28" s="122" t="s">
        <v>951</v>
      </c>
      <c r="E28" s="636" t="s">
        <v>1116</v>
      </c>
      <c r="F28" s="636"/>
      <c r="G28" s="636"/>
      <c r="H28" s="637"/>
      <c r="I28" s="103">
        <v>0</v>
      </c>
      <c r="J28" s="103">
        <v>0</v>
      </c>
      <c r="K28" s="103">
        <v>0</v>
      </c>
      <c r="L28" s="103">
        <v>0</v>
      </c>
      <c r="M28" s="103">
        <v>0</v>
      </c>
      <c r="N28" s="103">
        <v>0</v>
      </c>
      <c r="O28" s="103">
        <v>0</v>
      </c>
      <c r="P28" s="103">
        <v>0</v>
      </c>
      <c r="Q28" s="103">
        <v>0</v>
      </c>
      <c r="R28" s="103">
        <v>0</v>
      </c>
      <c r="S28" s="103">
        <v>0</v>
      </c>
      <c r="T28" s="103">
        <v>0</v>
      </c>
      <c r="U28" s="103">
        <v>0</v>
      </c>
      <c r="V28" s="100">
        <v>0</v>
      </c>
      <c r="X28" s="7"/>
      <c r="Y28" s="7"/>
      <c r="Z28" s="113"/>
      <c r="AA28" s="113"/>
    </row>
    <row r="29" spans="1:27" ht="27.95" customHeight="1" x14ac:dyDescent="0.15">
      <c r="A29" s="1">
        <v>1</v>
      </c>
      <c r="B29" s="7">
        <v>48</v>
      </c>
      <c r="C29" s="117" t="s">
        <v>339</v>
      </c>
      <c r="D29" s="586" t="s">
        <v>921</v>
      </c>
      <c r="E29" s="638"/>
      <c r="F29" s="638"/>
      <c r="G29" s="638"/>
      <c r="H29" s="639"/>
      <c r="I29" s="104">
        <v>0</v>
      </c>
      <c r="J29" s="104">
        <v>0</v>
      </c>
      <c r="K29" s="104">
        <v>0</v>
      </c>
      <c r="L29" s="104">
        <v>0</v>
      </c>
      <c r="M29" s="104">
        <v>0</v>
      </c>
      <c r="N29" s="104">
        <v>0</v>
      </c>
      <c r="O29" s="104">
        <v>0</v>
      </c>
      <c r="P29" s="104">
        <v>0</v>
      </c>
      <c r="Q29" s="104">
        <v>0</v>
      </c>
      <c r="R29" s="104">
        <v>0</v>
      </c>
      <c r="S29" s="104">
        <v>0</v>
      </c>
      <c r="T29" s="104">
        <v>0</v>
      </c>
      <c r="U29" s="104">
        <v>0</v>
      </c>
      <c r="V29" s="100">
        <v>0</v>
      </c>
      <c r="W29" s="1">
        <v>1</v>
      </c>
      <c r="X29" s="7">
        <v>48</v>
      </c>
      <c r="Y29" s="7"/>
      <c r="Z29" s="113"/>
      <c r="AA29" s="113"/>
    </row>
    <row r="30" spans="1:27" ht="27.95" customHeight="1" x14ac:dyDescent="0.15">
      <c r="A30" s="1">
        <v>1</v>
      </c>
      <c r="B30" s="7">
        <v>49</v>
      </c>
      <c r="C30" s="117" t="s">
        <v>329</v>
      </c>
      <c r="D30" s="586" t="s">
        <v>453</v>
      </c>
      <c r="E30" s="638"/>
      <c r="F30" s="638"/>
      <c r="G30" s="638"/>
      <c r="H30" s="639"/>
      <c r="I30" s="104">
        <v>0</v>
      </c>
      <c r="J30" s="104">
        <v>0</v>
      </c>
      <c r="K30" s="104">
        <v>50</v>
      </c>
      <c r="L30" s="104">
        <v>0</v>
      </c>
      <c r="M30" s="104">
        <v>42</v>
      </c>
      <c r="N30" s="104">
        <v>0</v>
      </c>
      <c r="O30" s="104">
        <v>0</v>
      </c>
      <c r="P30" s="104">
        <v>48</v>
      </c>
      <c r="Q30" s="104">
        <v>0</v>
      </c>
      <c r="R30" s="104">
        <v>0</v>
      </c>
      <c r="S30" s="104">
        <v>0</v>
      </c>
      <c r="T30" s="104">
        <v>0</v>
      </c>
      <c r="U30" s="104">
        <v>54</v>
      </c>
      <c r="V30" s="100">
        <v>194</v>
      </c>
      <c r="W30" s="1">
        <v>1</v>
      </c>
      <c r="X30" s="7">
        <v>49</v>
      </c>
      <c r="Y30" s="7"/>
      <c r="Z30" s="113"/>
      <c r="AA30" s="113"/>
    </row>
    <row r="31" spans="1:27" ht="27.95" customHeight="1" x14ac:dyDescent="0.15">
      <c r="A31" s="1">
        <v>1</v>
      </c>
      <c r="B31" s="7">
        <v>50</v>
      </c>
      <c r="C31" s="117" t="s">
        <v>228</v>
      </c>
      <c r="D31" s="586" t="s">
        <v>272</v>
      </c>
      <c r="E31" s="638"/>
      <c r="F31" s="638"/>
      <c r="G31" s="638"/>
      <c r="H31" s="639"/>
      <c r="I31" s="104"/>
      <c r="J31" s="104">
        <v>0</v>
      </c>
      <c r="K31" s="104">
        <v>0</v>
      </c>
      <c r="L31" s="104">
        <v>0</v>
      </c>
      <c r="M31" s="104">
        <v>0</v>
      </c>
      <c r="N31" s="104">
        <v>0</v>
      </c>
      <c r="O31" s="104">
        <v>0</v>
      </c>
      <c r="P31" s="104">
        <v>0</v>
      </c>
      <c r="Q31" s="104">
        <v>0</v>
      </c>
      <c r="R31" s="104">
        <v>0</v>
      </c>
      <c r="S31" s="104">
        <v>0</v>
      </c>
      <c r="T31" s="104">
        <v>0</v>
      </c>
      <c r="U31" s="104">
        <v>0</v>
      </c>
      <c r="V31" s="100">
        <v>0</v>
      </c>
      <c r="W31" s="1">
        <v>1</v>
      </c>
      <c r="X31" s="7">
        <v>50</v>
      </c>
      <c r="Y31" s="7"/>
      <c r="Z31" s="113"/>
      <c r="AA31" s="113"/>
    </row>
    <row r="32" spans="1:27" ht="27.95" customHeight="1" x14ac:dyDescent="0.15">
      <c r="A32" s="1">
        <v>1</v>
      </c>
      <c r="B32" s="7">
        <v>51</v>
      </c>
      <c r="C32" s="29" t="s">
        <v>1130</v>
      </c>
      <c r="D32" s="608" t="s">
        <v>1122</v>
      </c>
      <c r="E32" s="609"/>
      <c r="F32" s="610"/>
      <c r="G32" s="646" t="s">
        <v>1131</v>
      </c>
      <c r="H32" s="647"/>
      <c r="I32" s="104">
        <v>0</v>
      </c>
      <c r="J32" s="104">
        <v>0</v>
      </c>
      <c r="K32" s="104">
        <v>0</v>
      </c>
      <c r="L32" s="104">
        <v>0</v>
      </c>
      <c r="M32" s="104">
        <v>0</v>
      </c>
      <c r="N32" s="104">
        <v>0</v>
      </c>
      <c r="O32" s="104">
        <v>0</v>
      </c>
      <c r="P32" s="104">
        <v>0</v>
      </c>
      <c r="Q32" s="104">
        <v>0</v>
      </c>
      <c r="R32" s="104">
        <v>0</v>
      </c>
      <c r="S32" s="104">
        <v>0</v>
      </c>
      <c r="T32" s="104">
        <v>0</v>
      </c>
      <c r="U32" s="104">
        <v>0</v>
      </c>
      <c r="V32" s="100">
        <v>0</v>
      </c>
      <c r="W32" s="1">
        <v>1</v>
      </c>
      <c r="X32" s="7">
        <v>51</v>
      </c>
      <c r="Y32" s="7"/>
      <c r="Z32" s="113"/>
      <c r="AA32" s="113"/>
    </row>
    <row r="33" spans="1:27" ht="27.95" customHeight="1" x14ac:dyDescent="0.15">
      <c r="A33" s="1">
        <v>1</v>
      </c>
      <c r="B33" s="7">
        <v>52</v>
      </c>
      <c r="C33" s="605" t="s">
        <v>1129</v>
      </c>
      <c r="D33" s="611"/>
      <c r="E33" s="612"/>
      <c r="F33" s="613"/>
      <c r="G33" s="646" t="s">
        <v>1132</v>
      </c>
      <c r="H33" s="647"/>
      <c r="I33" s="104">
        <v>0</v>
      </c>
      <c r="J33" s="104">
        <v>0</v>
      </c>
      <c r="K33" s="104">
        <v>0</v>
      </c>
      <c r="L33" s="104">
        <v>0</v>
      </c>
      <c r="M33" s="104">
        <v>0</v>
      </c>
      <c r="N33" s="104">
        <v>0</v>
      </c>
      <c r="O33" s="104">
        <v>0</v>
      </c>
      <c r="P33" s="104">
        <v>0</v>
      </c>
      <c r="Q33" s="104">
        <v>0</v>
      </c>
      <c r="R33" s="104">
        <v>0</v>
      </c>
      <c r="S33" s="104">
        <v>0</v>
      </c>
      <c r="T33" s="104">
        <v>0</v>
      </c>
      <c r="U33" s="104">
        <v>0</v>
      </c>
      <c r="V33" s="100">
        <v>0</v>
      </c>
      <c r="W33" s="1">
        <v>1</v>
      </c>
      <c r="X33" s="7">
        <v>52</v>
      </c>
      <c r="Y33" s="7"/>
      <c r="Z33" s="113"/>
      <c r="AA33" s="113"/>
    </row>
    <row r="34" spans="1:27" ht="27.95" customHeight="1" x14ac:dyDescent="0.15">
      <c r="A34" s="1">
        <v>1</v>
      </c>
      <c r="B34" s="7">
        <v>53</v>
      </c>
      <c r="C34" s="605"/>
      <c r="D34" s="608" t="s">
        <v>1123</v>
      </c>
      <c r="E34" s="609"/>
      <c r="F34" s="610"/>
      <c r="G34" s="646" t="s">
        <v>1131</v>
      </c>
      <c r="H34" s="647"/>
      <c r="I34" s="104">
        <v>0</v>
      </c>
      <c r="J34" s="104">
        <v>0</v>
      </c>
      <c r="K34" s="104">
        <v>0</v>
      </c>
      <c r="L34" s="104">
        <v>0</v>
      </c>
      <c r="M34" s="104">
        <v>0</v>
      </c>
      <c r="N34" s="104">
        <v>0</v>
      </c>
      <c r="O34" s="104">
        <v>0</v>
      </c>
      <c r="P34" s="104">
        <v>0</v>
      </c>
      <c r="Q34" s="104">
        <v>0</v>
      </c>
      <c r="R34" s="104">
        <v>0</v>
      </c>
      <c r="S34" s="104">
        <v>0</v>
      </c>
      <c r="T34" s="104">
        <v>0</v>
      </c>
      <c r="U34" s="104">
        <v>0</v>
      </c>
      <c r="V34" s="100">
        <v>0</v>
      </c>
      <c r="W34" s="1">
        <v>1</v>
      </c>
      <c r="X34" s="7">
        <v>53</v>
      </c>
      <c r="Y34" s="7"/>
      <c r="Z34" s="113"/>
      <c r="AA34" s="113"/>
    </row>
    <row r="35" spans="1:27" ht="27.95" customHeight="1" x14ac:dyDescent="0.15">
      <c r="A35" s="1">
        <v>1</v>
      </c>
      <c r="B35" s="7">
        <v>54</v>
      </c>
      <c r="C35" s="605"/>
      <c r="D35" s="611"/>
      <c r="E35" s="612"/>
      <c r="F35" s="613"/>
      <c r="G35" s="646" t="s">
        <v>1132</v>
      </c>
      <c r="H35" s="647"/>
      <c r="I35" s="104">
        <v>0</v>
      </c>
      <c r="J35" s="104">
        <v>0</v>
      </c>
      <c r="K35" s="104">
        <v>0</v>
      </c>
      <c r="L35" s="104">
        <v>0</v>
      </c>
      <c r="M35" s="104">
        <v>0</v>
      </c>
      <c r="N35" s="104">
        <v>0</v>
      </c>
      <c r="O35" s="104">
        <v>0</v>
      </c>
      <c r="P35" s="104">
        <v>0</v>
      </c>
      <c r="Q35" s="104">
        <v>0</v>
      </c>
      <c r="R35" s="104">
        <v>0</v>
      </c>
      <c r="S35" s="104">
        <v>0</v>
      </c>
      <c r="T35" s="104">
        <v>0</v>
      </c>
      <c r="U35" s="104">
        <v>0</v>
      </c>
      <c r="V35" s="100">
        <v>0</v>
      </c>
      <c r="W35" s="1">
        <v>1</v>
      </c>
      <c r="X35" s="7">
        <v>54</v>
      </c>
      <c r="Y35" s="7"/>
      <c r="Z35" s="113"/>
      <c r="AA35" s="113"/>
    </row>
    <row r="36" spans="1:27" ht="27.95" customHeight="1" x14ac:dyDescent="0.15">
      <c r="A36" s="1">
        <v>1</v>
      </c>
      <c r="B36" s="7">
        <v>55</v>
      </c>
      <c r="C36" s="605"/>
      <c r="D36" s="608" t="s">
        <v>1124</v>
      </c>
      <c r="E36" s="609"/>
      <c r="F36" s="610"/>
      <c r="G36" s="646" t="s">
        <v>1131</v>
      </c>
      <c r="H36" s="647"/>
      <c r="I36" s="104">
        <v>0</v>
      </c>
      <c r="J36" s="104">
        <v>0</v>
      </c>
      <c r="K36" s="104">
        <v>0</v>
      </c>
      <c r="L36" s="104">
        <v>0</v>
      </c>
      <c r="M36" s="104">
        <v>0</v>
      </c>
      <c r="N36" s="104">
        <v>0</v>
      </c>
      <c r="O36" s="104">
        <v>0</v>
      </c>
      <c r="P36" s="104">
        <v>0</v>
      </c>
      <c r="Q36" s="104">
        <v>0</v>
      </c>
      <c r="R36" s="104">
        <v>0</v>
      </c>
      <c r="S36" s="104">
        <v>0</v>
      </c>
      <c r="T36" s="104">
        <v>0</v>
      </c>
      <c r="U36" s="104">
        <v>0</v>
      </c>
      <c r="V36" s="100">
        <v>0</v>
      </c>
      <c r="W36" s="1">
        <v>1</v>
      </c>
      <c r="X36" s="7">
        <v>55</v>
      </c>
      <c r="Y36" s="7"/>
      <c r="Z36" s="113"/>
      <c r="AA36" s="113"/>
    </row>
    <row r="37" spans="1:27" ht="27.95" customHeight="1" x14ac:dyDescent="0.15">
      <c r="A37" s="1">
        <v>1</v>
      </c>
      <c r="B37" s="7">
        <v>56</v>
      </c>
      <c r="C37" s="605"/>
      <c r="D37" s="611"/>
      <c r="E37" s="612"/>
      <c r="F37" s="613"/>
      <c r="G37" s="646" t="s">
        <v>1132</v>
      </c>
      <c r="H37" s="647"/>
      <c r="I37" s="104">
        <v>0</v>
      </c>
      <c r="J37" s="104">
        <v>0</v>
      </c>
      <c r="K37" s="104">
        <v>0</v>
      </c>
      <c r="L37" s="104">
        <v>0</v>
      </c>
      <c r="M37" s="104">
        <v>0</v>
      </c>
      <c r="N37" s="104">
        <v>0</v>
      </c>
      <c r="O37" s="104">
        <v>0</v>
      </c>
      <c r="P37" s="104">
        <v>0</v>
      </c>
      <c r="Q37" s="104">
        <v>0</v>
      </c>
      <c r="R37" s="104">
        <v>0</v>
      </c>
      <c r="S37" s="104">
        <v>0</v>
      </c>
      <c r="T37" s="104">
        <v>0</v>
      </c>
      <c r="U37" s="104">
        <v>0</v>
      </c>
      <c r="V37" s="100">
        <v>0</v>
      </c>
      <c r="W37" s="1">
        <v>1</v>
      </c>
      <c r="X37" s="7">
        <v>56</v>
      </c>
      <c r="Y37" s="7"/>
      <c r="Z37" s="113"/>
      <c r="AA37" s="113"/>
    </row>
    <row r="38" spans="1:27" ht="27.95" customHeight="1" x14ac:dyDescent="0.15">
      <c r="A38" s="1">
        <v>1</v>
      </c>
      <c r="B38" s="7">
        <v>57</v>
      </c>
      <c r="C38" s="605"/>
      <c r="D38" s="608" t="s">
        <v>1125</v>
      </c>
      <c r="E38" s="609"/>
      <c r="F38" s="610"/>
      <c r="G38" s="646" t="s">
        <v>1131</v>
      </c>
      <c r="H38" s="647"/>
      <c r="I38" s="104">
        <v>0</v>
      </c>
      <c r="J38" s="104">
        <v>0</v>
      </c>
      <c r="K38" s="104">
        <v>0</v>
      </c>
      <c r="L38" s="104">
        <v>0</v>
      </c>
      <c r="M38" s="104">
        <v>0</v>
      </c>
      <c r="N38" s="104">
        <v>0</v>
      </c>
      <c r="O38" s="104">
        <v>0</v>
      </c>
      <c r="P38" s="104">
        <v>0</v>
      </c>
      <c r="Q38" s="104">
        <v>0</v>
      </c>
      <c r="R38" s="104">
        <v>0</v>
      </c>
      <c r="S38" s="104">
        <v>0</v>
      </c>
      <c r="T38" s="104">
        <v>0</v>
      </c>
      <c r="U38" s="104">
        <v>0</v>
      </c>
      <c r="V38" s="100">
        <v>0</v>
      </c>
      <c r="W38" s="1">
        <v>1</v>
      </c>
      <c r="X38" s="7">
        <v>57</v>
      </c>
      <c r="Y38" s="7"/>
      <c r="Z38" s="113"/>
      <c r="AA38" s="113"/>
    </row>
    <row r="39" spans="1:27" ht="27.95" customHeight="1" x14ac:dyDescent="0.15">
      <c r="A39" s="1">
        <v>1</v>
      </c>
      <c r="B39" s="7">
        <v>58</v>
      </c>
      <c r="C39" s="605"/>
      <c r="D39" s="611"/>
      <c r="E39" s="612"/>
      <c r="F39" s="613"/>
      <c r="G39" s="646" t="s">
        <v>1132</v>
      </c>
      <c r="H39" s="647"/>
      <c r="I39" s="104">
        <v>0</v>
      </c>
      <c r="J39" s="104">
        <v>0</v>
      </c>
      <c r="K39" s="104">
        <v>0</v>
      </c>
      <c r="L39" s="104">
        <v>0</v>
      </c>
      <c r="M39" s="104">
        <v>0</v>
      </c>
      <c r="N39" s="104">
        <v>0</v>
      </c>
      <c r="O39" s="104">
        <v>0</v>
      </c>
      <c r="P39" s="104">
        <v>0</v>
      </c>
      <c r="Q39" s="104">
        <v>0</v>
      </c>
      <c r="R39" s="104">
        <v>0</v>
      </c>
      <c r="S39" s="104">
        <v>0</v>
      </c>
      <c r="T39" s="104">
        <v>0</v>
      </c>
      <c r="U39" s="104">
        <v>0</v>
      </c>
      <c r="V39" s="100">
        <v>0</v>
      </c>
      <c r="W39" s="1">
        <v>1</v>
      </c>
      <c r="X39" s="7">
        <v>58</v>
      </c>
      <c r="Y39" s="7"/>
      <c r="Z39" s="113"/>
      <c r="AA39" s="113"/>
    </row>
    <row r="40" spans="1:27" ht="27.95" customHeight="1" x14ac:dyDescent="0.15">
      <c r="A40" s="1">
        <v>1</v>
      </c>
      <c r="B40" s="7">
        <v>59</v>
      </c>
      <c r="C40" s="605"/>
      <c r="D40" s="608" t="s">
        <v>1126</v>
      </c>
      <c r="E40" s="609"/>
      <c r="F40" s="610"/>
      <c r="G40" s="646" t="s">
        <v>1131</v>
      </c>
      <c r="H40" s="647"/>
      <c r="I40" s="104">
        <v>0</v>
      </c>
      <c r="J40" s="104">
        <v>0</v>
      </c>
      <c r="K40" s="104">
        <v>0</v>
      </c>
      <c r="L40" s="104">
        <v>0</v>
      </c>
      <c r="M40" s="104">
        <v>0</v>
      </c>
      <c r="N40" s="104">
        <v>0</v>
      </c>
      <c r="O40" s="104">
        <v>0</v>
      </c>
      <c r="P40" s="104">
        <v>0</v>
      </c>
      <c r="Q40" s="104">
        <v>0</v>
      </c>
      <c r="R40" s="104">
        <v>0</v>
      </c>
      <c r="S40" s="104">
        <v>0</v>
      </c>
      <c r="T40" s="104">
        <v>0</v>
      </c>
      <c r="U40" s="104">
        <v>0</v>
      </c>
      <c r="V40" s="100">
        <v>0</v>
      </c>
      <c r="W40" s="1">
        <v>1</v>
      </c>
      <c r="X40" s="7">
        <v>59</v>
      </c>
      <c r="Y40" s="7"/>
      <c r="Z40" s="113"/>
      <c r="AA40" s="113"/>
    </row>
    <row r="41" spans="1:27" ht="27.95" customHeight="1" x14ac:dyDescent="0.15">
      <c r="A41" s="1">
        <v>1</v>
      </c>
      <c r="B41" s="7">
        <v>60</v>
      </c>
      <c r="C41" s="605"/>
      <c r="D41" s="611"/>
      <c r="E41" s="612"/>
      <c r="F41" s="613"/>
      <c r="G41" s="646" t="s">
        <v>1133</v>
      </c>
      <c r="H41" s="647"/>
      <c r="I41" s="104">
        <v>0</v>
      </c>
      <c r="J41" s="104">
        <v>0</v>
      </c>
      <c r="K41" s="104">
        <v>0</v>
      </c>
      <c r="L41" s="104">
        <v>0</v>
      </c>
      <c r="M41" s="104">
        <v>0</v>
      </c>
      <c r="N41" s="104">
        <v>0</v>
      </c>
      <c r="O41" s="104">
        <v>0</v>
      </c>
      <c r="P41" s="104">
        <v>0</v>
      </c>
      <c r="Q41" s="104">
        <v>0</v>
      </c>
      <c r="R41" s="104">
        <v>0</v>
      </c>
      <c r="S41" s="104">
        <v>0</v>
      </c>
      <c r="T41" s="104">
        <v>0</v>
      </c>
      <c r="U41" s="104">
        <v>0</v>
      </c>
      <c r="V41" s="100">
        <v>0</v>
      </c>
      <c r="W41" s="1">
        <v>1</v>
      </c>
      <c r="X41" s="7">
        <v>60</v>
      </c>
      <c r="Y41" s="7"/>
      <c r="Z41" s="113"/>
      <c r="AA41" s="113"/>
    </row>
    <row r="42" spans="1:27" ht="27.95" customHeight="1" x14ac:dyDescent="0.15">
      <c r="A42" s="1">
        <v>1</v>
      </c>
      <c r="B42" s="7">
        <v>61</v>
      </c>
      <c r="C42" s="605"/>
      <c r="D42" s="614" t="s">
        <v>1127</v>
      </c>
      <c r="E42" s="615"/>
      <c r="F42" s="616"/>
      <c r="G42" s="646" t="s">
        <v>1131</v>
      </c>
      <c r="H42" s="647"/>
      <c r="I42" s="104">
        <v>0</v>
      </c>
      <c r="J42" s="104">
        <v>0</v>
      </c>
      <c r="K42" s="104">
        <v>0</v>
      </c>
      <c r="L42" s="104">
        <v>0</v>
      </c>
      <c r="M42" s="104">
        <v>0</v>
      </c>
      <c r="N42" s="104">
        <v>0</v>
      </c>
      <c r="O42" s="104">
        <v>0</v>
      </c>
      <c r="P42" s="104">
        <v>0</v>
      </c>
      <c r="Q42" s="104">
        <v>0</v>
      </c>
      <c r="R42" s="104">
        <v>0</v>
      </c>
      <c r="S42" s="104">
        <v>0</v>
      </c>
      <c r="T42" s="104">
        <v>0</v>
      </c>
      <c r="U42" s="104">
        <v>0</v>
      </c>
      <c r="V42" s="100">
        <v>0</v>
      </c>
      <c r="W42" s="1">
        <v>1</v>
      </c>
      <c r="X42" s="7">
        <v>61</v>
      </c>
      <c r="Y42" s="7"/>
      <c r="Z42" s="113"/>
      <c r="AA42" s="113"/>
    </row>
    <row r="43" spans="1:27" ht="27.95" customHeight="1" x14ac:dyDescent="0.15">
      <c r="A43" s="1">
        <v>1</v>
      </c>
      <c r="B43" s="7">
        <v>62</v>
      </c>
      <c r="C43" s="605"/>
      <c r="D43" s="617"/>
      <c r="E43" s="618"/>
      <c r="F43" s="619"/>
      <c r="G43" s="651" t="s">
        <v>1134</v>
      </c>
      <c r="H43" s="647"/>
      <c r="I43" s="104">
        <v>0</v>
      </c>
      <c r="J43" s="104">
        <v>0</v>
      </c>
      <c r="K43" s="104">
        <v>0</v>
      </c>
      <c r="L43" s="104">
        <v>0</v>
      </c>
      <c r="M43" s="104">
        <v>0</v>
      </c>
      <c r="N43" s="104">
        <v>0</v>
      </c>
      <c r="O43" s="104">
        <v>0</v>
      </c>
      <c r="P43" s="104">
        <v>0</v>
      </c>
      <c r="Q43" s="104">
        <v>0</v>
      </c>
      <c r="R43" s="104">
        <v>0</v>
      </c>
      <c r="S43" s="104">
        <v>0</v>
      </c>
      <c r="T43" s="104">
        <v>0</v>
      </c>
      <c r="U43" s="104">
        <v>0</v>
      </c>
      <c r="V43" s="100">
        <v>0</v>
      </c>
      <c r="W43" s="1">
        <v>1</v>
      </c>
      <c r="X43" s="7">
        <v>62</v>
      </c>
      <c r="Y43" s="7"/>
      <c r="Z43" s="113"/>
      <c r="AA43" s="113"/>
    </row>
    <row r="44" spans="1:27" ht="27.95" customHeight="1" x14ac:dyDescent="0.15">
      <c r="A44" s="1">
        <v>1</v>
      </c>
      <c r="B44" s="7">
        <v>63</v>
      </c>
      <c r="C44" s="606"/>
      <c r="D44" s="586" t="s">
        <v>1128</v>
      </c>
      <c r="E44" s="620"/>
      <c r="F44" s="621"/>
      <c r="G44" s="646" t="s">
        <v>1131</v>
      </c>
      <c r="H44" s="647"/>
      <c r="I44" s="104">
        <v>0</v>
      </c>
      <c r="J44" s="104">
        <v>0</v>
      </c>
      <c r="K44" s="104">
        <v>0</v>
      </c>
      <c r="L44" s="104">
        <v>0</v>
      </c>
      <c r="M44" s="104">
        <v>0</v>
      </c>
      <c r="N44" s="104">
        <v>0</v>
      </c>
      <c r="O44" s="104">
        <v>0</v>
      </c>
      <c r="P44" s="104">
        <v>0</v>
      </c>
      <c r="Q44" s="104">
        <v>0</v>
      </c>
      <c r="R44" s="104">
        <v>0</v>
      </c>
      <c r="S44" s="104">
        <v>0</v>
      </c>
      <c r="T44" s="104">
        <v>0</v>
      </c>
      <c r="U44" s="104">
        <v>0</v>
      </c>
      <c r="V44" s="100">
        <v>0</v>
      </c>
      <c r="W44" s="1">
        <v>1</v>
      </c>
      <c r="X44" s="7">
        <v>63</v>
      </c>
      <c r="Y44" s="7"/>
      <c r="Z44" s="113"/>
      <c r="AA44" s="113"/>
    </row>
    <row r="45" spans="1:27" ht="12.75" customHeight="1" x14ac:dyDescent="0.15">
      <c r="B45" s="114"/>
      <c r="C45" s="40"/>
      <c r="D45" s="125"/>
      <c r="E45" s="41"/>
      <c r="F45" s="41"/>
      <c r="G45" s="41"/>
      <c r="H45" s="125"/>
      <c r="I45" s="143"/>
      <c r="J45" s="140"/>
      <c r="K45" s="140"/>
      <c r="L45" s="140"/>
      <c r="M45" s="140"/>
      <c r="N45" s="143"/>
      <c r="O45" s="144"/>
      <c r="P45" s="140"/>
      <c r="Q45" s="140"/>
      <c r="R45" s="140"/>
      <c r="S45" s="140"/>
      <c r="T45" s="140"/>
      <c r="U45" s="140"/>
      <c r="W45" s="1">
        <v>0</v>
      </c>
      <c r="X45" s="7">
        <v>0</v>
      </c>
      <c r="Y45" s="7"/>
      <c r="Z45" s="113"/>
      <c r="AA45" s="113"/>
    </row>
    <row r="46" spans="1:27" ht="27.95" customHeight="1" x14ac:dyDescent="0.15">
      <c r="B46" s="7">
        <v>101</v>
      </c>
      <c r="C46" s="20"/>
      <c r="D46" s="20"/>
      <c r="E46" s="38"/>
      <c r="F46" s="622" t="s">
        <v>989</v>
      </c>
      <c r="G46" s="623"/>
      <c r="H46" s="135" t="s">
        <v>584</v>
      </c>
      <c r="I46" s="100">
        <v>0</v>
      </c>
      <c r="J46" s="100">
        <v>168</v>
      </c>
      <c r="K46" s="100">
        <v>140</v>
      </c>
      <c r="L46" s="100">
        <v>288</v>
      </c>
      <c r="M46" s="100">
        <v>82</v>
      </c>
      <c r="N46" s="100">
        <v>115</v>
      </c>
      <c r="O46" s="100">
        <v>85</v>
      </c>
      <c r="P46" s="100">
        <v>177</v>
      </c>
      <c r="Q46" s="100">
        <v>0</v>
      </c>
      <c r="R46" s="100">
        <v>0</v>
      </c>
      <c r="S46" s="100">
        <v>48</v>
      </c>
      <c r="T46" s="100">
        <v>142</v>
      </c>
      <c r="U46" s="100">
        <v>92</v>
      </c>
      <c r="V46" s="100">
        <v>1337</v>
      </c>
      <c r="W46" s="1">
        <v>0</v>
      </c>
      <c r="X46" s="7">
        <v>101</v>
      </c>
      <c r="Y46" s="7"/>
      <c r="Z46" s="113"/>
      <c r="AA46" s="113"/>
    </row>
    <row r="47" spans="1:27" ht="27.95" customHeight="1" x14ac:dyDescent="0.15">
      <c r="B47" s="7">
        <v>102</v>
      </c>
      <c r="C47" s="25" t="s">
        <v>132</v>
      </c>
      <c r="D47" s="126" t="s">
        <v>341</v>
      </c>
      <c r="E47" s="41"/>
      <c r="F47" s="624" t="s">
        <v>510</v>
      </c>
      <c r="G47" s="625"/>
      <c r="H47" s="91" t="s">
        <v>584</v>
      </c>
      <c r="I47" s="100">
        <v>0</v>
      </c>
      <c r="J47" s="100">
        <v>622</v>
      </c>
      <c r="K47" s="100">
        <v>306</v>
      </c>
      <c r="L47" s="100">
        <v>994</v>
      </c>
      <c r="M47" s="100">
        <v>119</v>
      </c>
      <c r="N47" s="100">
        <v>321</v>
      </c>
      <c r="O47" s="100">
        <v>59</v>
      </c>
      <c r="P47" s="100">
        <v>502</v>
      </c>
      <c r="Q47" s="100">
        <v>0</v>
      </c>
      <c r="R47" s="100">
        <v>0</v>
      </c>
      <c r="S47" s="100">
        <v>128</v>
      </c>
      <c r="T47" s="100">
        <v>456</v>
      </c>
      <c r="U47" s="100">
        <v>276</v>
      </c>
      <c r="V47" s="100">
        <v>3783</v>
      </c>
      <c r="W47" s="1">
        <v>0</v>
      </c>
      <c r="X47" s="7">
        <v>102</v>
      </c>
      <c r="Y47" s="7"/>
      <c r="Z47" s="113"/>
      <c r="AA47" s="113"/>
    </row>
    <row r="48" spans="1:27" ht="27.95" customHeight="1" x14ac:dyDescent="0.15">
      <c r="B48" s="7">
        <v>103</v>
      </c>
      <c r="C48" s="24"/>
      <c r="D48" s="18"/>
      <c r="E48" s="1152"/>
      <c r="F48" s="626" t="s">
        <v>103</v>
      </c>
      <c r="G48" s="627"/>
      <c r="H48" s="91" t="s">
        <v>584</v>
      </c>
      <c r="I48" s="100">
        <v>0</v>
      </c>
      <c r="J48" s="100">
        <v>790</v>
      </c>
      <c r="K48" s="100">
        <v>446</v>
      </c>
      <c r="L48" s="100">
        <v>1282</v>
      </c>
      <c r="M48" s="100">
        <v>201</v>
      </c>
      <c r="N48" s="100">
        <v>436</v>
      </c>
      <c r="O48" s="100">
        <v>144</v>
      </c>
      <c r="P48" s="100">
        <v>679</v>
      </c>
      <c r="Q48" s="100">
        <v>0</v>
      </c>
      <c r="R48" s="100">
        <v>0</v>
      </c>
      <c r="S48" s="100">
        <v>176</v>
      </c>
      <c r="T48" s="100">
        <v>598</v>
      </c>
      <c r="U48" s="100">
        <v>368</v>
      </c>
      <c r="V48" s="100">
        <v>5120</v>
      </c>
      <c r="W48" s="1">
        <v>0</v>
      </c>
      <c r="X48" s="7">
        <v>103</v>
      </c>
      <c r="Y48" s="7"/>
      <c r="Z48" s="113"/>
      <c r="AA48" s="113"/>
    </row>
    <row r="49" spans="2:27" ht="27.95" customHeight="1" x14ac:dyDescent="0.15">
      <c r="B49" s="7">
        <v>104</v>
      </c>
      <c r="C49" s="24"/>
      <c r="D49" s="581" t="s">
        <v>834</v>
      </c>
      <c r="E49" s="582"/>
      <c r="F49" s="582"/>
      <c r="G49" s="648"/>
      <c r="H49" s="136" t="s">
        <v>831</v>
      </c>
      <c r="I49" s="100">
        <v>0</v>
      </c>
      <c r="J49" s="141">
        <v>243.8</v>
      </c>
      <c r="K49" s="141">
        <v>144.19999999999999</v>
      </c>
      <c r="L49" s="141">
        <v>226.5</v>
      </c>
      <c r="M49" s="141">
        <v>94.8</v>
      </c>
      <c r="N49" s="141">
        <v>183.2</v>
      </c>
      <c r="O49" s="141">
        <v>45.2</v>
      </c>
      <c r="P49" s="141">
        <v>185.2</v>
      </c>
      <c r="Q49" s="141">
        <v>0</v>
      </c>
      <c r="R49" s="141">
        <v>0</v>
      </c>
      <c r="S49" s="141">
        <v>176.6</v>
      </c>
      <c r="T49" s="141">
        <v>210.6</v>
      </c>
      <c r="U49" s="141">
        <v>196.5</v>
      </c>
      <c r="V49" s="141">
        <v>185.7</v>
      </c>
      <c r="W49" s="1">
        <v>0</v>
      </c>
      <c r="X49" s="7">
        <v>104</v>
      </c>
      <c r="Y49" s="7"/>
      <c r="Z49" s="113"/>
      <c r="AA49" s="113"/>
    </row>
    <row r="50" spans="2:27" ht="27.95" customHeight="1" x14ac:dyDescent="0.15">
      <c r="B50" s="7">
        <v>105</v>
      </c>
      <c r="C50" s="25" t="s">
        <v>139</v>
      </c>
      <c r="D50" s="127" t="s">
        <v>854</v>
      </c>
      <c r="E50" s="20"/>
      <c r="F50" s="622" t="s">
        <v>989</v>
      </c>
      <c r="G50" s="623"/>
      <c r="H50" s="137" t="s">
        <v>584</v>
      </c>
      <c r="I50" s="100">
        <v>0</v>
      </c>
      <c r="J50" s="141">
        <v>5.0999999999999996</v>
      </c>
      <c r="K50" s="141">
        <v>8.4</v>
      </c>
      <c r="L50" s="141">
        <v>4.2</v>
      </c>
      <c r="M50" s="141">
        <v>11.5</v>
      </c>
      <c r="N50" s="141">
        <v>6.5</v>
      </c>
      <c r="O50" s="141">
        <v>19.5</v>
      </c>
      <c r="P50" s="141">
        <v>0</v>
      </c>
      <c r="Q50" s="141">
        <v>0</v>
      </c>
      <c r="R50" s="141">
        <v>0</v>
      </c>
      <c r="S50" s="141">
        <v>8.3000000000000007</v>
      </c>
      <c r="T50" s="141">
        <v>5.8</v>
      </c>
      <c r="U50" s="141">
        <v>10.199999999999999</v>
      </c>
      <c r="V50" s="141">
        <v>7.2</v>
      </c>
      <c r="W50" s="1">
        <v>0</v>
      </c>
      <c r="X50" s="7">
        <v>105</v>
      </c>
      <c r="Y50" s="7"/>
      <c r="Z50" s="113"/>
      <c r="AA50" s="113"/>
    </row>
    <row r="51" spans="2:27" ht="27.95" customHeight="1" x14ac:dyDescent="0.15">
      <c r="B51" s="7">
        <v>106</v>
      </c>
      <c r="C51" s="24"/>
      <c r="D51" s="128" t="s">
        <v>47</v>
      </c>
      <c r="E51" s="44" t="s">
        <v>141</v>
      </c>
      <c r="F51" s="624" t="s">
        <v>510</v>
      </c>
      <c r="G51" s="625"/>
      <c r="H51" s="137" t="s">
        <v>584</v>
      </c>
      <c r="I51" s="100">
        <v>0</v>
      </c>
      <c r="J51" s="141">
        <v>12.4</v>
      </c>
      <c r="K51" s="141">
        <v>12.1</v>
      </c>
      <c r="L51" s="141">
        <v>9.5</v>
      </c>
      <c r="M51" s="141">
        <v>10.9</v>
      </c>
      <c r="N51" s="141">
        <v>12</v>
      </c>
      <c r="O51" s="141">
        <v>8.8000000000000007</v>
      </c>
      <c r="P51" s="141">
        <v>0</v>
      </c>
      <c r="Q51" s="141">
        <v>0</v>
      </c>
      <c r="R51" s="141">
        <v>0</v>
      </c>
      <c r="S51" s="141">
        <v>14.6</v>
      </c>
      <c r="T51" s="141">
        <v>12.3</v>
      </c>
      <c r="U51" s="141">
        <v>20.100000000000001</v>
      </c>
      <c r="V51" s="141">
        <v>13.3</v>
      </c>
      <c r="W51" s="1">
        <v>0</v>
      </c>
      <c r="X51" s="7">
        <v>106</v>
      </c>
      <c r="Y51" s="7"/>
      <c r="Z51" s="113"/>
      <c r="AA51" s="113"/>
    </row>
    <row r="52" spans="2:27" ht="27.95" customHeight="1" x14ac:dyDescent="0.15">
      <c r="B52" s="7">
        <v>107</v>
      </c>
      <c r="C52" s="24"/>
      <c r="D52" s="128" t="s">
        <v>143</v>
      </c>
      <c r="E52" s="44"/>
      <c r="F52" s="649" t="s">
        <v>103</v>
      </c>
      <c r="G52" s="650"/>
      <c r="H52" s="91" t="s">
        <v>584</v>
      </c>
      <c r="I52" s="100">
        <v>0</v>
      </c>
      <c r="J52" s="141">
        <v>17.5</v>
      </c>
      <c r="K52" s="141">
        <v>20.5</v>
      </c>
      <c r="L52" s="141">
        <v>13.7</v>
      </c>
      <c r="M52" s="141">
        <v>22.4</v>
      </c>
      <c r="N52" s="141">
        <v>18.5</v>
      </c>
      <c r="O52" s="141">
        <v>28.3</v>
      </c>
      <c r="P52" s="141">
        <v>0</v>
      </c>
      <c r="Q52" s="141">
        <v>0</v>
      </c>
      <c r="R52" s="141">
        <v>0</v>
      </c>
      <c r="S52" s="141">
        <v>22.9</v>
      </c>
      <c r="T52" s="141">
        <v>18.100000000000001</v>
      </c>
      <c r="U52" s="141">
        <v>30.3</v>
      </c>
      <c r="V52" s="141">
        <v>20.5</v>
      </c>
      <c r="W52" s="1">
        <v>0</v>
      </c>
      <c r="X52" s="7">
        <v>107</v>
      </c>
      <c r="Y52" s="7"/>
      <c r="Z52" s="113"/>
      <c r="AA52" s="113"/>
    </row>
    <row r="53" spans="2:27" ht="27.95" customHeight="1" x14ac:dyDescent="0.15">
      <c r="B53" s="7">
        <v>108</v>
      </c>
      <c r="C53" s="25" t="s">
        <v>55</v>
      </c>
      <c r="D53" s="128" t="s">
        <v>72</v>
      </c>
      <c r="E53" s="130" t="s">
        <v>30</v>
      </c>
      <c r="F53" s="622" t="s">
        <v>989</v>
      </c>
      <c r="G53" s="623"/>
      <c r="H53" s="138" t="s">
        <v>584</v>
      </c>
      <c r="I53" s="100">
        <v>0</v>
      </c>
      <c r="J53" s="141">
        <v>0.7</v>
      </c>
      <c r="K53" s="141">
        <v>1.5</v>
      </c>
      <c r="L53" s="141">
        <v>0.8</v>
      </c>
      <c r="M53" s="141">
        <v>1</v>
      </c>
      <c r="N53" s="141">
        <v>1</v>
      </c>
      <c r="O53" s="141">
        <v>1.4</v>
      </c>
      <c r="P53" s="141">
        <v>0</v>
      </c>
      <c r="Q53" s="141">
        <v>0</v>
      </c>
      <c r="R53" s="141">
        <v>0</v>
      </c>
      <c r="S53" s="141">
        <v>1.3</v>
      </c>
      <c r="T53" s="141">
        <v>0.9</v>
      </c>
      <c r="U53" s="141">
        <v>0.9</v>
      </c>
      <c r="V53" s="141">
        <v>1</v>
      </c>
      <c r="W53" s="1">
        <v>0</v>
      </c>
      <c r="X53" s="7">
        <v>108</v>
      </c>
      <c r="Y53" s="7"/>
      <c r="Z53" s="113"/>
      <c r="AA53" s="113"/>
    </row>
    <row r="54" spans="2:27" ht="27.95" customHeight="1" x14ac:dyDescent="0.15">
      <c r="B54" s="7">
        <v>109</v>
      </c>
      <c r="C54" s="24"/>
      <c r="D54" s="128" t="s">
        <v>140</v>
      </c>
      <c r="E54" s="44"/>
      <c r="F54" s="624" t="s">
        <v>510</v>
      </c>
      <c r="G54" s="625"/>
      <c r="H54" s="137" t="s">
        <v>584</v>
      </c>
      <c r="I54" s="100">
        <v>0</v>
      </c>
      <c r="J54" s="141">
        <v>1.6</v>
      </c>
      <c r="K54" s="141">
        <v>2.2000000000000002</v>
      </c>
      <c r="L54" s="141">
        <v>1.7</v>
      </c>
      <c r="M54" s="141">
        <v>1</v>
      </c>
      <c r="N54" s="141">
        <v>1.8</v>
      </c>
      <c r="O54" s="141">
        <v>0.6</v>
      </c>
      <c r="P54" s="141">
        <v>0</v>
      </c>
      <c r="Q54" s="141">
        <v>0</v>
      </c>
      <c r="R54" s="141">
        <v>0</v>
      </c>
      <c r="S54" s="141">
        <v>2.2000000000000002</v>
      </c>
      <c r="T54" s="141">
        <v>1.9</v>
      </c>
      <c r="U54" s="141">
        <v>1.7</v>
      </c>
      <c r="V54" s="141">
        <v>1.9</v>
      </c>
      <c r="W54" s="1">
        <v>0</v>
      </c>
      <c r="X54" s="7">
        <v>109</v>
      </c>
      <c r="Y54" s="7"/>
      <c r="Z54" s="113"/>
      <c r="AA54" s="113"/>
    </row>
    <row r="55" spans="2:27" ht="27.95" customHeight="1" x14ac:dyDescent="0.15">
      <c r="B55" s="7">
        <v>110</v>
      </c>
      <c r="C55" s="18"/>
      <c r="D55" s="129" t="s">
        <v>160</v>
      </c>
      <c r="E55" s="28" t="s">
        <v>145</v>
      </c>
      <c r="F55" s="626" t="s">
        <v>103</v>
      </c>
      <c r="G55" s="627"/>
      <c r="H55" s="91" t="s">
        <v>584</v>
      </c>
      <c r="I55" s="100">
        <v>0</v>
      </c>
      <c r="J55" s="141">
        <v>2.2999999999999998</v>
      </c>
      <c r="K55" s="141">
        <v>3.7</v>
      </c>
      <c r="L55" s="141">
        <v>2.5</v>
      </c>
      <c r="M55" s="141">
        <v>2</v>
      </c>
      <c r="N55" s="141">
        <v>2.8</v>
      </c>
      <c r="O55" s="141">
        <v>2</v>
      </c>
      <c r="P55" s="141">
        <v>0</v>
      </c>
      <c r="Q55" s="141">
        <v>0</v>
      </c>
      <c r="R55" s="141">
        <v>0</v>
      </c>
      <c r="S55" s="141">
        <v>3.5</v>
      </c>
      <c r="T55" s="141">
        <v>2.8</v>
      </c>
      <c r="U55" s="141">
        <v>2.6</v>
      </c>
      <c r="V55" s="141">
        <v>2.9</v>
      </c>
      <c r="W55" s="1">
        <v>0</v>
      </c>
      <c r="X55" s="7">
        <v>110</v>
      </c>
      <c r="Y55" s="7"/>
      <c r="Z55" s="113"/>
      <c r="AA55" s="113"/>
    </row>
    <row r="56" spans="2:27" ht="27.95" customHeight="1" x14ac:dyDescent="0.15">
      <c r="B56" s="1">
        <v>111</v>
      </c>
      <c r="C56" s="118" t="s">
        <v>558</v>
      </c>
      <c r="D56" s="587" t="s">
        <v>793</v>
      </c>
      <c r="E56" s="607"/>
      <c r="F56" s="607"/>
      <c r="G56" s="132" t="s">
        <v>992</v>
      </c>
      <c r="H56" s="139" t="s">
        <v>719</v>
      </c>
      <c r="I56" s="100">
        <v>0</v>
      </c>
      <c r="J56" s="142">
        <v>74.7</v>
      </c>
      <c r="K56" s="142">
        <v>95.2</v>
      </c>
      <c r="L56" s="142">
        <v>69</v>
      </c>
      <c r="M56" s="142">
        <v>74</v>
      </c>
      <c r="N56" s="142">
        <v>79.2</v>
      </c>
      <c r="O56" s="142">
        <v>0</v>
      </c>
      <c r="P56" s="142">
        <v>60.5</v>
      </c>
      <c r="Q56" s="142">
        <v>0</v>
      </c>
      <c r="R56" s="142">
        <v>0</v>
      </c>
      <c r="S56" s="142">
        <v>79.400000000000006</v>
      </c>
      <c r="T56" s="142">
        <v>83.5</v>
      </c>
      <c r="U56" s="142">
        <v>51.1</v>
      </c>
      <c r="V56" s="142">
        <v>72.3</v>
      </c>
      <c r="W56" s="1">
        <v>0</v>
      </c>
      <c r="X56" s="7">
        <v>111</v>
      </c>
      <c r="Y56" s="7"/>
      <c r="Z56" s="113"/>
      <c r="AA56" s="113"/>
    </row>
    <row r="57" spans="2:27" ht="27.95" customHeight="1" x14ac:dyDescent="0.15">
      <c r="B57" s="7">
        <v>112</v>
      </c>
      <c r="C57" s="119" t="s">
        <v>301</v>
      </c>
      <c r="D57" s="587" t="s">
        <v>350</v>
      </c>
      <c r="E57" s="607"/>
      <c r="F57" s="607"/>
      <c r="G57" s="132" t="s">
        <v>992</v>
      </c>
      <c r="H57" s="139" t="s">
        <v>719</v>
      </c>
      <c r="I57" s="100">
        <v>0</v>
      </c>
      <c r="J57" s="142">
        <v>0</v>
      </c>
      <c r="K57" s="142">
        <v>89.3</v>
      </c>
      <c r="L57" s="142">
        <v>0</v>
      </c>
      <c r="M57" s="142">
        <v>86.4</v>
      </c>
      <c r="N57" s="142">
        <v>0</v>
      </c>
      <c r="O57" s="142">
        <v>0</v>
      </c>
      <c r="P57" s="142">
        <v>85.6</v>
      </c>
      <c r="Q57" s="142">
        <v>0</v>
      </c>
      <c r="R57" s="142">
        <v>0</v>
      </c>
      <c r="S57" s="142">
        <v>0</v>
      </c>
      <c r="T57" s="142">
        <v>0</v>
      </c>
      <c r="U57" s="142">
        <v>62.3</v>
      </c>
      <c r="V57" s="142">
        <v>80.2</v>
      </c>
      <c r="X57" s="7">
        <v>112</v>
      </c>
      <c r="Y57" s="7"/>
      <c r="Z57" s="113"/>
      <c r="AA57" s="113"/>
    </row>
    <row r="58" spans="2:27" ht="27.95" customHeight="1" x14ac:dyDescent="0.15">
      <c r="B58" s="7">
        <v>113</v>
      </c>
      <c r="C58" s="119" t="s">
        <v>790</v>
      </c>
      <c r="D58" s="587" t="s">
        <v>685</v>
      </c>
      <c r="E58" s="607"/>
      <c r="F58" s="607"/>
      <c r="G58" s="132" t="s">
        <v>992</v>
      </c>
      <c r="H58" s="139" t="s">
        <v>719</v>
      </c>
      <c r="I58" s="100">
        <v>0</v>
      </c>
      <c r="J58" s="142">
        <v>0</v>
      </c>
      <c r="K58" s="142">
        <v>0</v>
      </c>
      <c r="L58" s="142">
        <v>0</v>
      </c>
      <c r="M58" s="142">
        <v>0</v>
      </c>
      <c r="N58" s="142">
        <v>0</v>
      </c>
      <c r="O58" s="142">
        <v>0</v>
      </c>
      <c r="P58" s="142">
        <v>10.8</v>
      </c>
      <c r="Q58" s="142">
        <v>0</v>
      </c>
      <c r="R58" s="142">
        <v>0</v>
      </c>
      <c r="S58" s="142">
        <v>0</v>
      </c>
      <c r="T58" s="142">
        <v>0</v>
      </c>
      <c r="U58" s="142">
        <v>0</v>
      </c>
      <c r="V58" s="142">
        <v>4.3</v>
      </c>
      <c r="W58" s="1">
        <v>0</v>
      </c>
      <c r="X58" s="7">
        <v>113</v>
      </c>
      <c r="Y58" s="7"/>
      <c r="Z58" s="113"/>
      <c r="AA58" s="113"/>
    </row>
    <row r="59" spans="2:27" ht="27.95" customHeight="1" x14ac:dyDescent="0.15">
      <c r="B59" s="1">
        <v>114</v>
      </c>
      <c r="C59" s="119" t="s">
        <v>792</v>
      </c>
      <c r="D59" s="587" t="s">
        <v>794</v>
      </c>
      <c r="E59" s="607"/>
      <c r="F59" s="607"/>
      <c r="G59" s="132" t="s">
        <v>992</v>
      </c>
      <c r="H59" s="139" t="s">
        <v>719</v>
      </c>
      <c r="I59" s="100">
        <v>0</v>
      </c>
      <c r="J59" s="142">
        <v>0</v>
      </c>
      <c r="K59" s="142">
        <v>0</v>
      </c>
      <c r="L59" s="142">
        <v>48.3</v>
      </c>
      <c r="M59" s="142">
        <v>0</v>
      </c>
      <c r="N59" s="142">
        <v>0</v>
      </c>
      <c r="O59" s="142">
        <v>70.900000000000006</v>
      </c>
      <c r="P59" s="142">
        <v>0</v>
      </c>
      <c r="Q59" s="142">
        <v>0</v>
      </c>
      <c r="R59" s="142">
        <v>0</v>
      </c>
      <c r="S59" s="142">
        <v>0</v>
      </c>
      <c r="T59" s="142">
        <v>0</v>
      </c>
      <c r="U59" s="142">
        <v>0</v>
      </c>
      <c r="V59" s="142">
        <v>44.6</v>
      </c>
      <c r="W59" s="1">
        <v>0</v>
      </c>
      <c r="X59" s="7">
        <v>114</v>
      </c>
      <c r="Y59" s="7"/>
      <c r="Z59" s="113"/>
      <c r="AA59" s="113"/>
    </row>
    <row r="60" spans="2:27" ht="27.95" customHeight="1" x14ac:dyDescent="0.15">
      <c r="B60" s="7">
        <v>115</v>
      </c>
      <c r="C60" s="119" t="s">
        <v>65</v>
      </c>
      <c r="D60" s="587" t="s">
        <v>795</v>
      </c>
      <c r="E60" s="607"/>
      <c r="F60" s="607"/>
      <c r="G60" s="132" t="s">
        <v>992</v>
      </c>
      <c r="H60" s="139" t="s">
        <v>719</v>
      </c>
      <c r="I60" s="100">
        <v>0</v>
      </c>
      <c r="J60" s="142">
        <v>0</v>
      </c>
      <c r="K60" s="142">
        <v>0</v>
      </c>
      <c r="L60" s="142">
        <v>0</v>
      </c>
      <c r="M60" s="142">
        <v>0</v>
      </c>
      <c r="N60" s="142">
        <v>0</v>
      </c>
      <c r="O60" s="142">
        <v>0</v>
      </c>
      <c r="P60" s="142">
        <v>0</v>
      </c>
      <c r="Q60" s="142">
        <v>0</v>
      </c>
      <c r="R60" s="142">
        <v>0</v>
      </c>
      <c r="S60" s="142">
        <v>0</v>
      </c>
      <c r="T60" s="142">
        <v>0</v>
      </c>
      <c r="U60" s="142">
        <v>0</v>
      </c>
      <c r="V60" s="142">
        <v>0</v>
      </c>
      <c r="W60" s="1">
        <v>0</v>
      </c>
      <c r="X60" s="7">
        <v>115</v>
      </c>
      <c r="Y60" s="7"/>
      <c r="Z60" s="113"/>
      <c r="AA60" s="113"/>
    </row>
    <row r="61" spans="2:27" ht="27.95" customHeight="1" x14ac:dyDescent="0.15">
      <c r="B61" s="7">
        <v>116</v>
      </c>
      <c r="C61" s="120"/>
      <c r="D61" s="587" t="s">
        <v>22</v>
      </c>
      <c r="E61" s="607"/>
      <c r="F61" s="607"/>
      <c r="G61" s="133" t="s">
        <v>992</v>
      </c>
      <c r="H61" s="134" t="s">
        <v>719</v>
      </c>
      <c r="I61" s="100">
        <v>0</v>
      </c>
      <c r="J61" s="142">
        <v>73.400000000000006</v>
      </c>
      <c r="K61" s="142">
        <v>93.2</v>
      </c>
      <c r="L61" s="142">
        <v>65</v>
      </c>
      <c r="M61" s="142">
        <v>79</v>
      </c>
      <c r="N61" s="142">
        <v>79.2</v>
      </c>
      <c r="O61" s="142">
        <v>70.900000000000006</v>
      </c>
      <c r="P61" s="142">
        <v>55.3</v>
      </c>
      <c r="Q61" s="142">
        <v>0</v>
      </c>
      <c r="R61" s="142">
        <v>0</v>
      </c>
      <c r="S61" s="142">
        <v>79.400000000000006</v>
      </c>
      <c r="T61" s="142">
        <v>68.900000000000006</v>
      </c>
      <c r="U61" s="142">
        <v>54.7</v>
      </c>
      <c r="V61" s="142">
        <v>68.7</v>
      </c>
      <c r="W61" s="1">
        <v>0</v>
      </c>
      <c r="X61" s="7">
        <v>116</v>
      </c>
      <c r="Y61" s="7"/>
      <c r="Z61" s="113"/>
      <c r="AA61" s="113"/>
    </row>
    <row r="62" spans="2:27" ht="15" customHeight="1" x14ac:dyDescent="0.15">
      <c r="O62" s="109"/>
      <c r="Z62" s="113"/>
      <c r="AA62" s="113"/>
    </row>
    <row r="63" spans="2:27" ht="15" customHeight="1" x14ac:dyDescent="0.15">
      <c r="O63" s="109"/>
      <c r="Z63" s="113"/>
      <c r="AA63" s="113"/>
    </row>
    <row r="64" spans="2:27" ht="15" customHeight="1" x14ac:dyDescent="0.15">
      <c r="O64" s="109"/>
      <c r="Z64" s="113"/>
      <c r="AA64" s="113"/>
    </row>
    <row r="65" spans="15:27" ht="15" customHeight="1" x14ac:dyDescent="0.15">
      <c r="O65" s="109"/>
      <c r="Z65" s="113"/>
      <c r="AA65" s="113"/>
    </row>
    <row r="66" spans="15:27" ht="15" customHeight="1" x14ac:dyDescent="0.15">
      <c r="O66" s="109"/>
      <c r="Z66" s="113"/>
      <c r="AA66" s="113"/>
    </row>
    <row r="67" spans="15:27" ht="15" customHeight="1" x14ac:dyDescent="0.15">
      <c r="Z67" s="113"/>
      <c r="AA67" s="113"/>
    </row>
    <row r="68" spans="15:27" ht="15" customHeight="1" x14ac:dyDescent="0.15">
      <c r="O68" s="109"/>
      <c r="Z68" s="113"/>
      <c r="AA68" s="113"/>
    </row>
    <row r="69" spans="15:27" ht="15" customHeight="1" x14ac:dyDescent="0.15">
      <c r="O69" s="109"/>
      <c r="Z69" s="113"/>
      <c r="AA69" s="113"/>
    </row>
    <row r="70" spans="15:27" ht="15" customHeight="1" x14ac:dyDescent="0.15">
      <c r="O70" s="109"/>
      <c r="Z70" s="113"/>
      <c r="AA70" s="113"/>
    </row>
    <row r="71" spans="15:27" ht="15" customHeight="1" x14ac:dyDescent="0.15">
      <c r="O71" s="109"/>
      <c r="Z71" s="113"/>
      <c r="AA71" s="113"/>
    </row>
    <row r="72" spans="15:27" ht="15" customHeight="1" x14ac:dyDescent="0.15">
      <c r="O72" s="109"/>
      <c r="Z72" s="113"/>
      <c r="AA72" s="113"/>
    </row>
    <row r="73" spans="15:27" ht="15" customHeight="1" x14ac:dyDescent="0.15">
      <c r="O73" s="109"/>
      <c r="Z73" s="113"/>
      <c r="AA73" s="113"/>
    </row>
    <row r="74" spans="15:27" ht="15" customHeight="1" x14ac:dyDescent="0.15">
      <c r="O74" s="109"/>
      <c r="Z74" s="113"/>
      <c r="AA74" s="113"/>
    </row>
    <row r="75" spans="15:27" ht="15" customHeight="1" x14ac:dyDescent="0.15">
      <c r="Z75" s="113"/>
      <c r="AA75" s="113"/>
    </row>
    <row r="76" spans="15:27" ht="15" customHeight="1" x14ac:dyDescent="0.15">
      <c r="O76" s="109"/>
      <c r="Z76" s="113"/>
      <c r="AA76" s="113"/>
    </row>
    <row r="77" spans="15:27" ht="15" customHeight="1" x14ac:dyDescent="0.15">
      <c r="O77" s="109"/>
      <c r="Z77" s="113"/>
      <c r="AA77" s="113"/>
    </row>
    <row r="78" spans="15:27" ht="15" customHeight="1" x14ac:dyDescent="0.15">
      <c r="O78" s="109"/>
      <c r="Z78" s="113"/>
      <c r="AA78" s="113"/>
    </row>
    <row r="79" spans="15:27" ht="15" customHeight="1" x14ac:dyDescent="0.15">
      <c r="O79" s="109"/>
      <c r="Z79" s="113"/>
      <c r="AA79" s="113"/>
    </row>
    <row r="80" spans="15:27" ht="15" customHeight="1" x14ac:dyDescent="0.15">
      <c r="O80" s="109"/>
      <c r="Z80" s="113"/>
      <c r="AA80" s="113"/>
    </row>
    <row r="81" spans="15:27" ht="15" customHeight="1" x14ac:dyDescent="0.15">
      <c r="O81" s="109"/>
      <c r="Z81" s="113"/>
      <c r="AA81" s="113"/>
    </row>
    <row r="82" spans="15:27" ht="15" customHeight="1" x14ac:dyDescent="0.15">
      <c r="O82" s="109"/>
      <c r="Z82" s="113"/>
      <c r="AA82" s="113"/>
    </row>
    <row r="83" spans="15:27" ht="15" customHeight="1" x14ac:dyDescent="0.15">
      <c r="Z83" s="113"/>
      <c r="AA83" s="113"/>
    </row>
    <row r="84" spans="15:27" ht="15" customHeight="1" x14ac:dyDescent="0.15">
      <c r="Z84" s="113"/>
      <c r="AA84" s="113"/>
    </row>
    <row r="85" spans="15:27" ht="15" customHeight="1" x14ac:dyDescent="0.15">
      <c r="Z85" s="113"/>
      <c r="AA85" s="113"/>
    </row>
    <row r="86" spans="15:27" ht="15" customHeight="1" x14ac:dyDescent="0.15">
      <c r="Z86" s="113"/>
      <c r="AA86" s="113"/>
    </row>
    <row r="87" spans="15:27" ht="15" customHeight="1" x14ac:dyDescent="0.15">
      <c r="Z87" s="113"/>
      <c r="AA87" s="113"/>
    </row>
    <row r="88" spans="15:27" ht="15" customHeight="1" x14ac:dyDescent="0.15">
      <c r="Z88" s="113"/>
      <c r="AA88" s="113"/>
    </row>
    <row r="89" spans="15:27" ht="15" customHeight="1" x14ac:dyDescent="0.15">
      <c r="Z89" s="113"/>
      <c r="AA89" s="113"/>
    </row>
    <row r="90" spans="15:27" ht="15" customHeight="1" x14ac:dyDescent="0.15">
      <c r="Z90" s="113"/>
      <c r="AA90" s="113"/>
    </row>
    <row r="91" spans="15:27" ht="15" customHeight="1" x14ac:dyDescent="0.15">
      <c r="Z91" s="113"/>
      <c r="AA91" s="113"/>
    </row>
    <row r="92" spans="15:27" ht="15" customHeight="1" x14ac:dyDescent="0.15">
      <c r="Z92" s="113"/>
      <c r="AA92" s="113"/>
    </row>
    <row r="93" spans="15:27" ht="15" customHeight="1" x14ac:dyDescent="0.15">
      <c r="Z93" s="113"/>
      <c r="AA93" s="113"/>
    </row>
    <row r="94" spans="15:27" ht="15" customHeight="1" x14ac:dyDescent="0.15">
      <c r="Z94" s="113"/>
      <c r="AA94" s="113"/>
    </row>
    <row r="95" spans="15:27" ht="15" customHeight="1" x14ac:dyDescent="0.15">
      <c r="Z95" s="113"/>
      <c r="AA95" s="113"/>
    </row>
    <row r="96" spans="15:27" ht="15" customHeight="1" x14ac:dyDescent="0.15">
      <c r="Z96" s="113"/>
      <c r="AA96" s="113"/>
    </row>
    <row r="97" spans="26:27" ht="15" customHeight="1" x14ac:dyDescent="0.15">
      <c r="Z97" s="113"/>
      <c r="AA97" s="113"/>
    </row>
    <row r="98" spans="26:27" ht="15" customHeight="1" x14ac:dyDescent="0.15">
      <c r="Z98" s="113"/>
      <c r="AA98" s="113"/>
    </row>
    <row r="99" spans="26:27" ht="15" customHeight="1" x14ac:dyDescent="0.15">
      <c r="Z99" s="113"/>
      <c r="AA99" s="113"/>
    </row>
    <row r="100" spans="26:27" ht="15" customHeight="1" x14ac:dyDescent="0.15">
      <c r="Z100" s="113"/>
      <c r="AA100" s="113"/>
    </row>
  </sheetData>
  <mergeCells count="74">
    <mergeCell ref="S5:T5"/>
    <mergeCell ref="D1:F1"/>
    <mergeCell ref="C5:F5"/>
    <mergeCell ref="J5:K5"/>
    <mergeCell ref="L5:M5"/>
    <mergeCell ref="P5:R5"/>
    <mergeCell ref="E7:H7"/>
    <mergeCell ref="E8:H8"/>
    <mergeCell ref="E9:H9"/>
    <mergeCell ref="G39:H39"/>
    <mergeCell ref="G40:H40"/>
    <mergeCell ref="G32:H32"/>
    <mergeCell ref="G33:H33"/>
    <mergeCell ref="G34:H34"/>
    <mergeCell ref="D22:H22"/>
    <mergeCell ref="E23:H23"/>
    <mergeCell ref="E24:H24"/>
    <mergeCell ref="E25:H25"/>
    <mergeCell ref="E10:H10"/>
    <mergeCell ref="D11:H11"/>
    <mergeCell ref="D12:H12"/>
    <mergeCell ref="E13:H13"/>
    <mergeCell ref="E14:H14"/>
    <mergeCell ref="G15:H15"/>
    <mergeCell ref="G16:H16"/>
    <mergeCell ref="E17:F17"/>
    <mergeCell ref="G17:H17"/>
    <mergeCell ref="G35:H35"/>
    <mergeCell ref="D49:G49"/>
    <mergeCell ref="F50:G50"/>
    <mergeCell ref="F51:G51"/>
    <mergeCell ref="F52:G52"/>
    <mergeCell ref="F46:G46"/>
    <mergeCell ref="F47:G47"/>
    <mergeCell ref="F48:G48"/>
    <mergeCell ref="G36:H36"/>
    <mergeCell ref="G37:H37"/>
    <mergeCell ref="G38:H38"/>
    <mergeCell ref="G41:H41"/>
    <mergeCell ref="G42:H42"/>
    <mergeCell ref="G43:H43"/>
    <mergeCell ref="G44:H44"/>
    <mergeCell ref="V5:V6"/>
    <mergeCell ref="E15:F16"/>
    <mergeCell ref="C20:C24"/>
    <mergeCell ref="C26:C28"/>
    <mergeCell ref="D32:F33"/>
    <mergeCell ref="E26:H26"/>
    <mergeCell ref="E27:H27"/>
    <mergeCell ref="E28:H28"/>
    <mergeCell ref="D29:H29"/>
    <mergeCell ref="D30:H30"/>
    <mergeCell ref="D31:H31"/>
    <mergeCell ref="E18:F18"/>
    <mergeCell ref="G18:H18"/>
    <mergeCell ref="D19:H19"/>
    <mergeCell ref="E20:H20"/>
    <mergeCell ref="E21:H21"/>
    <mergeCell ref="C33:C44"/>
    <mergeCell ref="D58:F58"/>
    <mergeCell ref="D59:F59"/>
    <mergeCell ref="D60:F60"/>
    <mergeCell ref="D61:F61"/>
    <mergeCell ref="D34:F35"/>
    <mergeCell ref="D36:F37"/>
    <mergeCell ref="D38:F39"/>
    <mergeCell ref="D40:F41"/>
    <mergeCell ref="D42:F43"/>
    <mergeCell ref="D44:F44"/>
    <mergeCell ref="F53:G53"/>
    <mergeCell ref="F54:G54"/>
    <mergeCell ref="F55:G55"/>
    <mergeCell ref="D56:F56"/>
    <mergeCell ref="D57:F57"/>
  </mergeCells>
  <phoneticPr fontId="2"/>
  <pageMargins left="0.78740157480314965" right="0.59055118110236227" top="0.78740157480314965" bottom="0.39370078740157483" header="0.19685039370078741" footer="0.19685039370078741"/>
  <pageSetup paperSize="9" scale="49" fitToWidth="0" orientation="portrait" horizontalDpi="1200" verticalDpi="1200" r:id="rId1"/>
  <headerFooter alignWithMargins="0"/>
  <colBreaks count="1" manualBreakCount="1">
    <brk id="14" max="60"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outlinePr showOutlineSymbols="0"/>
    <pageSetUpPr autoPageBreaks="0" fitToPage="1"/>
  </sheetPr>
  <dimension ref="A1:Z111"/>
  <sheetViews>
    <sheetView showZeros="0" showOutlineSymbols="0" view="pageBreakPreview" zoomScale="80" zoomScaleNormal="70" zoomScaleSheetLayoutView="80" workbookViewId="0">
      <pane xSplit="8" ySplit="6" topLeftCell="I7" activePane="bottomRight" state="frozen"/>
      <selection activeCell="M14" sqref="M14"/>
      <selection pane="topRight" activeCell="M14" sqref="M14"/>
      <selection pane="bottomLeft" activeCell="M14" sqref="M14"/>
      <selection pane="bottomRight" activeCell="I8" sqref="I8"/>
    </sheetView>
  </sheetViews>
  <sheetFormatPr defaultColWidth="12.7109375" defaultRowHeight="15" customHeight="1" x14ac:dyDescent="0.15"/>
  <cols>
    <col min="1" max="1" width="4.7109375" style="1" customWidth="1"/>
    <col min="2" max="2" width="6" style="1" bestFit="1" customWidth="1"/>
    <col min="3" max="6" width="5.7109375" style="2" customWidth="1"/>
    <col min="7" max="7" width="27.140625" style="2" customWidth="1"/>
    <col min="8" max="8" width="5.7109375" style="2" customWidth="1"/>
    <col min="9" max="22" width="20.7109375" style="1" customWidth="1"/>
    <col min="23" max="23" width="4.7109375" style="1" customWidth="1"/>
    <col min="24" max="24" width="6" style="1" bestFit="1" customWidth="1"/>
    <col min="25" max="16384" width="12.7109375" style="1"/>
  </cols>
  <sheetData>
    <row r="1" spans="1:26" ht="30" customHeight="1" x14ac:dyDescent="0.15">
      <c r="C1" s="12" t="s">
        <v>76</v>
      </c>
      <c r="D1" s="599" t="s">
        <v>904</v>
      </c>
      <c r="E1" s="600"/>
      <c r="F1" s="600"/>
      <c r="G1" s="601"/>
      <c r="Z1" s="112" t="s">
        <v>965</v>
      </c>
    </row>
    <row r="2" spans="1:26" ht="9.9499999999999993" customHeight="1" x14ac:dyDescent="0.15"/>
    <row r="3" spans="1:26" ht="20.100000000000001" customHeight="1" x14ac:dyDescent="0.15">
      <c r="B3" s="7">
        <v>0</v>
      </c>
      <c r="C3" s="14" t="s">
        <v>959</v>
      </c>
      <c r="D3" s="72"/>
      <c r="E3" s="72"/>
      <c r="F3" s="72"/>
      <c r="G3" s="72"/>
      <c r="H3" s="36"/>
      <c r="J3" s="105"/>
      <c r="K3" s="105"/>
      <c r="L3" s="105"/>
      <c r="M3" s="105"/>
      <c r="N3" s="105"/>
      <c r="O3" s="224"/>
      <c r="P3" s="224"/>
      <c r="Q3" s="224"/>
      <c r="X3" s="7">
        <v>0</v>
      </c>
      <c r="Y3" s="7"/>
      <c r="Z3" s="7"/>
    </row>
    <row r="4" spans="1:26" ht="9.9499999999999993" customHeight="1" x14ac:dyDescent="0.15">
      <c r="B4" s="7"/>
      <c r="C4" s="15"/>
      <c r="D4" s="33"/>
      <c r="E4" s="33"/>
      <c r="F4" s="33"/>
      <c r="G4" s="33"/>
      <c r="H4" s="85"/>
      <c r="I4" s="95"/>
      <c r="J4" s="95"/>
      <c r="K4" s="95"/>
      <c r="L4" s="95"/>
      <c r="M4" s="95"/>
      <c r="N4" s="95"/>
      <c r="O4" s="95"/>
      <c r="P4" s="95"/>
      <c r="Q4" s="95"/>
      <c r="X4" s="7"/>
      <c r="Y4" s="7"/>
      <c r="Z4" s="7"/>
    </row>
    <row r="5" spans="1:26" ht="30" customHeight="1" x14ac:dyDescent="0.15">
      <c r="B5" s="7"/>
      <c r="C5" s="16"/>
      <c r="D5" s="160"/>
      <c r="E5" s="160"/>
      <c r="F5" s="160"/>
      <c r="G5" s="160"/>
      <c r="H5" s="189" t="s">
        <v>844</v>
      </c>
      <c r="I5" s="203" t="s">
        <v>311</v>
      </c>
      <c r="J5" s="721" t="s">
        <v>868</v>
      </c>
      <c r="K5" s="722"/>
      <c r="L5" s="721" t="s">
        <v>56</v>
      </c>
      <c r="M5" s="722"/>
      <c r="N5" s="203" t="s">
        <v>758</v>
      </c>
      <c r="O5" s="203" t="s">
        <v>679</v>
      </c>
      <c r="P5" s="596" t="s">
        <v>871</v>
      </c>
      <c r="Q5" s="597"/>
      <c r="R5" s="598"/>
      <c r="S5" s="721" t="s">
        <v>560</v>
      </c>
      <c r="T5" s="722"/>
      <c r="U5" s="203" t="s">
        <v>873</v>
      </c>
      <c r="V5" s="662" t="s">
        <v>25</v>
      </c>
      <c r="X5" s="7"/>
      <c r="Y5" s="7"/>
      <c r="Z5" s="7"/>
    </row>
    <row r="6" spans="1:26" ht="30" customHeight="1" x14ac:dyDescent="0.15">
      <c r="A6" s="4" t="s">
        <v>544</v>
      </c>
      <c r="B6" s="8" t="s">
        <v>604</v>
      </c>
      <c r="C6" s="17" t="s">
        <v>670</v>
      </c>
      <c r="D6" s="34"/>
      <c r="E6" s="34"/>
      <c r="F6" s="34"/>
      <c r="G6" s="34"/>
      <c r="H6" s="190" t="s">
        <v>846</v>
      </c>
      <c r="I6" s="97" t="s">
        <v>741</v>
      </c>
      <c r="J6" s="213" t="s">
        <v>866</v>
      </c>
      <c r="K6" s="213" t="s">
        <v>867</v>
      </c>
      <c r="L6" s="213" t="s">
        <v>464</v>
      </c>
      <c r="M6" s="213" t="s">
        <v>708</v>
      </c>
      <c r="N6" s="219" t="s">
        <v>467</v>
      </c>
      <c r="O6" s="213" t="s">
        <v>135</v>
      </c>
      <c r="P6" s="213" t="s">
        <v>750</v>
      </c>
      <c r="Q6" s="97" t="s">
        <v>1121</v>
      </c>
      <c r="R6" s="97" t="s">
        <v>664</v>
      </c>
      <c r="S6" s="213" t="s">
        <v>342</v>
      </c>
      <c r="T6" s="213" t="s">
        <v>87</v>
      </c>
      <c r="U6" s="213" t="s">
        <v>661</v>
      </c>
      <c r="V6" s="663"/>
      <c r="W6" s="4" t="s">
        <v>544</v>
      </c>
      <c r="X6" s="8" t="s">
        <v>604</v>
      </c>
      <c r="Y6" s="8"/>
      <c r="Z6" s="8"/>
    </row>
    <row r="7" spans="1:26" ht="15" customHeight="1" x14ac:dyDescent="0.15">
      <c r="A7" s="1">
        <v>1</v>
      </c>
      <c r="B7" s="7">
        <v>1</v>
      </c>
      <c r="C7" s="145" t="s">
        <v>151</v>
      </c>
      <c r="D7" s="719" t="s">
        <v>931</v>
      </c>
      <c r="E7" s="719"/>
      <c r="F7" s="719"/>
      <c r="G7" s="76" t="s">
        <v>658</v>
      </c>
      <c r="H7" s="191" t="s">
        <v>155</v>
      </c>
      <c r="I7" s="100">
        <v>12838</v>
      </c>
      <c r="J7" s="100">
        <v>5134214</v>
      </c>
      <c r="K7" s="100">
        <v>2381102</v>
      </c>
      <c r="L7" s="100">
        <v>10285992</v>
      </c>
      <c r="M7" s="100">
        <v>1357037</v>
      </c>
      <c r="N7" s="100">
        <v>2569272</v>
      </c>
      <c r="O7" s="100">
        <v>852468</v>
      </c>
      <c r="P7" s="100">
        <v>779922</v>
      </c>
      <c r="Q7" s="100">
        <v>544</v>
      </c>
      <c r="R7" s="100">
        <v>1930</v>
      </c>
      <c r="S7" s="100">
        <v>912537</v>
      </c>
      <c r="T7" s="100">
        <v>3821430</v>
      </c>
      <c r="U7" s="100">
        <v>2151515</v>
      </c>
      <c r="V7" s="206">
        <v>30260801</v>
      </c>
      <c r="W7" s="1">
        <v>1</v>
      </c>
      <c r="X7" s="7">
        <v>1</v>
      </c>
      <c r="Y7" s="7"/>
      <c r="Z7" s="7"/>
    </row>
    <row r="8" spans="1:26" ht="15" customHeight="1" x14ac:dyDescent="0.15">
      <c r="A8" s="1">
        <v>1</v>
      </c>
      <c r="B8" s="7">
        <v>2</v>
      </c>
      <c r="C8" s="146"/>
      <c r="D8" s="161" t="s">
        <v>83</v>
      </c>
      <c r="E8" s="659" t="s">
        <v>116</v>
      </c>
      <c r="F8" s="659"/>
      <c r="G8" s="660"/>
      <c r="H8" s="191" t="s">
        <v>152</v>
      </c>
      <c r="I8" s="100">
        <v>0</v>
      </c>
      <c r="J8" s="100">
        <v>4896783</v>
      </c>
      <c r="K8" s="100">
        <v>2162196</v>
      </c>
      <c r="L8" s="100">
        <v>9065082</v>
      </c>
      <c r="M8" s="100">
        <v>1126128</v>
      </c>
      <c r="N8" s="100">
        <v>2192756</v>
      </c>
      <c r="O8" s="100">
        <v>524521</v>
      </c>
      <c r="P8" s="100">
        <v>59500</v>
      </c>
      <c r="Q8" s="100">
        <v>0</v>
      </c>
      <c r="R8" s="100">
        <v>0</v>
      </c>
      <c r="S8" s="100">
        <v>652015</v>
      </c>
      <c r="T8" s="100">
        <v>3137313</v>
      </c>
      <c r="U8" s="100">
        <v>1888506</v>
      </c>
      <c r="V8" s="206">
        <v>25704800</v>
      </c>
      <c r="W8" s="1">
        <v>1</v>
      </c>
      <c r="X8" s="7">
        <v>2</v>
      </c>
      <c r="Y8" s="7"/>
      <c r="Z8" s="7"/>
    </row>
    <row r="9" spans="1:26" ht="15" customHeight="1" x14ac:dyDescent="0.15">
      <c r="A9" s="1">
        <v>1</v>
      </c>
      <c r="B9" s="7">
        <v>3</v>
      </c>
      <c r="C9" s="146"/>
      <c r="D9" s="162"/>
      <c r="E9" s="166" t="s">
        <v>163</v>
      </c>
      <c r="F9" s="661" t="s">
        <v>164</v>
      </c>
      <c r="G9" s="661"/>
      <c r="H9" s="192"/>
      <c r="I9" s="100">
        <v>0</v>
      </c>
      <c r="J9" s="100">
        <v>3019090</v>
      </c>
      <c r="K9" s="100">
        <v>1494453</v>
      </c>
      <c r="L9" s="100">
        <v>5101785</v>
      </c>
      <c r="M9" s="100">
        <v>743503</v>
      </c>
      <c r="N9" s="100">
        <v>1307836</v>
      </c>
      <c r="O9" s="100">
        <v>446700</v>
      </c>
      <c r="P9" s="100">
        <v>0</v>
      </c>
      <c r="Q9" s="100">
        <v>0</v>
      </c>
      <c r="R9" s="100">
        <v>0</v>
      </c>
      <c r="S9" s="100">
        <v>397905</v>
      </c>
      <c r="T9" s="100">
        <v>1903310</v>
      </c>
      <c r="U9" s="100">
        <v>1329721</v>
      </c>
      <c r="V9" s="206">
        <v>15744303</v>
      </c>
      <c r="W9" s="1">
        <v>1</v>
      </c>
      <c r="X9" s="7">
        <v>3</v>
      </c>
      <c r="Y9" s="7"/>
      <c r="Z9" s="7"/>
    </row>
    <row r="10" spans="1:26" ht="15" customHeight="1" x14ac:dyDescent="0.15">
      <c r="A10" s="1">
        <v>1</v>
      </c>
      <c r="B10" s="7">
        <v>4</v>
      </c>
      <c r="C10" s="146"/>
      <c r="D10" s="162"/>
      <c r="E10" s="166" t="s">
        <v>166</v>
      </c>
      <c r="F10" s="661" t="s">
        <v>169</v>
      </c>
      <c r="G10" s="661"/>
      <c r="H10" s="192"/>
      <c r="I10" s="100">
        <v>0</v>
      </c>
      <c r="J10" s="100">
        <v>1523855</v>
      </c>
      <c r="K10" s="100">
        <v>496313</v>
      </c>
      <c r="L10" s="100">
        <v>3579186</v>
      </c>
      <c r="M10" s="100">
        <v>301184</v>
      </c>
      <c r="N10" s="100">
        <v>781009</v>
      </c>
      <c r="O10" s="100">
        <v>73694</v>
      </c>
      <c r="P10" s="100">
        <v>0</v>
      </c>
      <c r="Q10" s="100">
        <v>0</v>
      </c>
      <c r="R10" s="100">
        <v>0</v>
      </c>
      <c r="S10" s="100">
        <v>206446</v>
      </c>
      <c r="T10" s="100">
        <v>1010202</v>
      </c>
      <c r="U10" s="100">
        <v>437205</v>
      </c>
      <c r="V10" s="206">
        <v>8409094</v>
      </c>
      <c r="W10" s="1">
        <v>1</v>
      </c>
      <c r="X10" s="7">
        <v>4</v>
      </c>
      <c r="Y10" s="7"/>
      <c r="Z10" s="7"/>
    </row>
    <row r="11" spans="1:26" ht="15" customHeight="1" x14ac:dyDescent="0.15">
      <c r="A11" s="1">
        <v>1</v>
      </c>
      <c r="B11" s="7">
        <v>12</v>
      </c>
      <c r="C11" s="146"/>
      <c r="D11" s="162"/>
      <c r="E11" s="166" t="s">
        <v>50</v>
      </c>
      <c r="F11" s="661" t="s">
        <v>171</v>
      </c>
      <c r="G11" s="661"/>
      <c r="H11" s="192"/>
      <c r="I11" s="100">
        <v>0</v>
      </c>
      <c r="J11" s="100">
        <v>353838</v>
      </c>
      <c r="K11" s="100">
        <v>171430</v>
      </c>
      <c r="L11" s="100">
        <v>384111</v>
      </c>
      <c r="M11" s="100">
        <v>81441</v>
      </c>
      <c r="N11" s="100">
        <v>103911</v>
      </c>
      <c r="O11" s="100">
        <v>4127</v>
      </c>
      <c r="P11" s="100">
        <v>59500</v>
      </c>
      <c r="Q11" s="100">
        <v>0</v>
      </c>
      <c r="R11" s="100">
        <v>0</v>
      </c>
      <c r="S11" s="100">
        <v>47664</v>
      </c>
      <c r="T11" s="100">
        <v>223801</v>
      </c>
      <c r="U11" s="100">
        <v>121580</v>
      </c>
      <c r="V11" s="206">
        <v>1551403</v>
      </c>
      <c r="W11" s="1">
        <v>1</v>
      </c>
      <c r="X11" s="7">
        <v>12</v>
      </c>
      <c r="Y11" s="7"/>
      <c r="Z11" s="7"/>
    </row>
    <row r="12" spans="1:26" ht="15" customHeight="1" x14ac:dyDescent="0.15">
      <c r="A12" s="1">
        <v>1</v>
      </c>
      <c r="B12" s="7">
        <v>13</v>
      </c>
      <c r="C12" s="146"/>
      <c r="D12" s="162"/>
      <c r="E12" s="159"/>
      <c r="F12" s="174" t="s">
        <v>172</v>
      </c>
      <c r="G12" s="188" t="s">
        <v>175</v>
      </c>
      <c r="H12" s="192"/>
      <c r="I12" s="100">
        <v>0</v>
      </c>
      <c r="J12" s="100">
        <v>97398</v>
      </c>
      <c r="K12" s="100">
        <v>40178</v>
      </c>
      <c r="L12" s="100">
        <v>128784</v>
      </c>
      <c r="M12" s="100">
        <v>11997</v>
      </c>
      <c r="N12" s="100">
        <v>76801</v>
      </c>
      <c r="O12" s="100">
        <v>0</v>
      </c>
      <c r="P12" s="100">
        <v>59500</v>
      </c>
      <c r="Q12" s="100">
        <v>0</v>
      </c>
      <c r="R12" s="100">
        <v>0</v>
      </c>
      <c r="S12" s="100">
        <v>19844</v>
      </c>
      <c r="T12" s="100">
        <v>126208</v>
      </c>
      <c r="U12" s="100">
        <v>59000</v>
      </c>
      <c r="V12" s="206">
        <v>619710</v>
      </c>
      <c r="W12" s="1">
        <v>1</v>
      </c>
      <c r="X12" s="7">
        <v>13</v>
      </c>
      <c r="Y12" s="7"/>
      <c r="Z12" s="7"/>
    </row>
    <row r="13" spans="1:26" ht="15" customHeight="1" x14ac:dyDescent="0.15">
      <c r="A13" s="1">
        <v>1</v>
      </c>
      <c r="B13" s="7">
        <v>14</v>
      </c>
      <c r="C13" s="146"/>
      <c r="D13" s="163"/>
      <c r="E13" s="176"/>
      <c r="F13" s="185" t="s">
        <v>649</v>
      </c>
      <c r="G13" s="188" t="s">
        <v>171</v>
      </c>
      <c r="H13" s="193"/>
      <c r="I13" s="100">
        <v>0</v>
      </c>
      <c r="J13" s="100">
        <v>256440</v>
      </c>
      <c r="K13" s="100">
        <v>131252</v>
      </c>
      <c r="L13" s="100">
        <v>255327</v>
      </c>
      <c r="M13" s="100">
        <v>69444</v>
      </c>
      <c r="N13" s="100">
        <v>27110</v>
      </c>
      <c r="O13" s="100">
        <v>4127</v>
      </c>
      <c r="P13" s="100">
        <v>0</v>
      </c>
      <c r="Q13" s="100">
        <v>0</v>
      </c>
      <c r="R13" s="100">
        <v>0</v>
      </c>
      <c r="S13" s="100">
        <v>27820</v>
      </c>
      <c r="T13" s="100">
        <v>97593</v>
      </c>
      <c r="U13" s="100">
        <v>62580</v>
      </c>
      <c r="V13" s="206">
        <v>931693</v>
      </c>
      <c r="W13" s="1">
        <v>1</v>
      </c>
      <c r="X13" s="7">
        <v>14</v>
      </c>
      <c r="Y13" s="7"/>
      <c r="Z13" s="7"/>
    </row>
    <row r="14" spans="1:26" ht="15" customHeight="1" x14ac:dyDescent="0.15">
      <c r="A14" s="1">
        <v>1</v>
      </c>
      <c r="B14" s="7">
        <v>15</v>
      </c>
      <c r="C14" s="146"/>
      <c r="D14" s="161" t="s">
        <v>88</v>
      </c>
      <c r="E14" s="659" t="s">
        <v>176</v>
      </c>
      <c r="F14" s="659"/>
      <c r="G14" s="660"/>
      <c r="H14" s="191" t="s">
        <v>177</v>
      </c>
      <c r="I14" s="100">
        <v>12838</v>
      </c>
      <c r="J14" s="100">
        <v>237431</v>
      </c>
      <c r="K14" s="100">
        <v>218906</v>
      </c>
      <c r="L14" s="100">
        <v>1219127</v>
      </c>
      <c r="M14" s="100">
        <v>230901</v>
      </c>
      <c r="N14" s="100">
        <v>376516</v>
      </c>
      <c r="O14" s="100">
        <v>327947</v>
      </c>
      <c r="P14" s="100">
        <v>720422</v>
      </c>
      <c r="Q14" s="100">
        <v>544</v>
      </c>
      <c r="R14" s="100">
        <v>1930</v>
      </c>
      <c r="S14" s="100">
        <v>254503</v>
      </c>
      <c r="T14" s="100">
        <v>627154</v>
      </c>
      <c r="U14" s="100">
        <v>263009</v>
      </c>
      <c r="V14" s="206">
        <v>4491228</v>
      </c>
      <c r="W14" s="1">
        <v>1</v>
      </c>
      <c r="X14" s="7">
        <v>15</v>
      </c>
      <c r="Y14" s="7"/>
      <c r="Z14" s="7"/>
    </row>
    <row r="15" spans="1:26" ht="15" customHeight="1" x14ac:dyDescent="0.15">
      <c r="A15" s="1">
        <v>1</v>
      </c>
      <c r="B15" s="7">
        <v>16</v>
      </c>
      <c r="C15" s="146"/>
      <c r="D15" s="162"/>
      <c r="E15" s="166" t="s">
        <v>163</v>
      </c>
      <c r="F15" s="661" t="s">
        <v>178</v>
      </c>
      <c r="G15" s="661"/>
      <c r="H15" s="192"/>
      <c r="I15" s="100">
        <v>0</v>
      </c>
      <c r="J15" s="100">
        <v>443</v>
      </c>
      <c r="K15" s="100">
        <v>176</v>
      </c>
      <c r="L15" s="100">
        <v>0</v>
      </c>
      <c r="M15" s="100">
        <v>0</v>
      </c>
      <c r="N15" s="100">
        <v>111</v>
      </c>
      <c r="O15" s="100">
        <v>10</v>
      </c>
      <c r="P15" s="100">
        <v>0</v>
      </c>
      <c r="Q15" s="100">
        <v>0</v>
      </c>
      <c r="R15" s="100">
        <v>0</v>
      </c>
      <c r="S15" s="100">
        <v>0</v>
      </c>
      <c r="T15" s="100">
        <v>0</v>
      </c>
      <c r="U15" s="100">
        <v>0</v>
      </c>
      <c r="V15" s="206">
        <v>740</v>
      </c>
      <c r="W15" s="1">
        <v>1</v>
      </c>
      <c r="X15" s="7">
        <v>16</v>
      </c>
      <c r="Y15" s="7"/>
      <c r="Z15" s="7"/>
    </row>
    <row r="16" spans="1:26" ht="15" customHeight="1" x14ac:dyDescent="0.15">
      <c r="A16" s="1">
        <v>1</v>
      </c>
      <c r="B16" s="7">
        <v>17</v>
      </c>
      <c r="C16" s="146"/>
      <c r="D16" s="162"/>
      <c r="E16" s="166" t="s">
        <v>166</v>
      </c>
      <c r="F16" s="661" t="s">
        <v>181</v>
      </c>
      <c r="G16" s="661"/>
      <c r="H16" s="192"/>
      <c r="I16" s="100">
        <v>0</v>
      </c>
      <c r="J16" s="100">
        <v>0</v>
      </c>
      <c r="K16" s="100">
        <v>0</v>
      </c>
      <c r="L16" s="100">
        <v>0</v>
      </c>
      <c r="M16" s="100">
        <v>0</v>
      </c>
      <c r="N16" s="100">
        <v>0</v>
      </c>
      <c r="O16" s="100">
        <v>0</v>
      </c>
      <c r="P16" s="100">
        <v>0</v>
      </c>
      <c r="Q16" s="100">
        <v>0</v>
      </c>
      <c r="R16" s="100">
        <v>0</v>
      </c>
      <c r="S16" s="100">
        <v>0</v>
      </c>
      <c r="T16" s="100">
        <v>0</v>
      </c>
      <c r="U16" s="100">
        <v>0</v>
      </c>
      <c r="V16" s="206">
        <v>0</v>
      </c>
      <c r="W16" s="1">
        <v>1</v>
      </c>
      <c r="X16" s="7">
        <v>17</v>
      </c>
      <c r="Y16" s="7"/>
      <c r="Z16" s="7"/>
    </row>
    <row r="17" spans="1:26" ht="15" customHeight="1" x14ac:dyDescent="0.15">
      <c r="A17" s="1">
        <v>1</v>
      </c>
      <c r="B17" s="7">
        <v>18</v>
      </c>
      <c r="C17" s="146"/>
      <c r="D17" s="162"/>
      <c r="E17" s="166" t="s">
        <v>50</v>
      </c>
      <c r="F17" s="661" t="s">
        <v>182</v>
      </c>
      <c r="G17" s="661"/>
      <c r="H17" s="192"/>
      <c r="I17" s="100">
        <v>0</v>
      </c>
      <c r="J17" s="100">
        <v>5638</v>
      </c>
      <c r="K17" s="100">
        <v>2337</v>
      </c>
      <c r="L17" s="100">
        <v>16410</v>
      </c>
      <c r="M17" s="100">
        <v>0</v>
      </c>
      <c r="N17" s="100">
        <v>0</v>
      </c>
      <c r="O17" s="100">
        <v>0</v>
      </c>
      <c r="P17" s="100">
        <v>0</v>
      </c>
      <c r="Q17" s="100">
        <v>0</v>
      </c>
      <c r="R17" s="100">
        <v>0</v>
      </c>
      <c r="S17" s="100">
        <v>0</v>
      </c>
      <c r="T17" s="100">
        <v>0</v>
      </c>
      <c r="U17" s="100">
        <v>0</v>
      </c>
      <c r="V17" s="206">
        <v>24385</v>
      </c>
      <c r="W17" s="1">
        <v>1</v>
      </c>
      <c r="X17" s="7">
        <v>18</v>
      </c>
      <c r="Y17" s="7"/>
      <c r="Z17" s="7"/>
    </row>
    <row r="18" spans="1:26" ht="15" customHeight="1" x14ac:dyDescent="0.15">
      <c r="A18" s="1">
        <v>1</v>
      </c>
      <c r="B18" s="7">
        <v>19</v>
      </c>
      <c r="C18" s="146"/>
      <c r="D18" s="162"/>
      <c r="E18" s="166" t="s">
        <v>184</v>
      </c>
      <c r="F18" s="661" t="s">
        <v>129</v>
      </c>
      <c r="G18" s="661"/>
      <c r="H18" s="192"/>
      <c r="I18" s="100">
        <v>0</v>
      </c>
      <c r="J18" s="100">
        <v>2427</v>
      </c>
      <c r="K18" s="100">
        <v>0</v>
      </c>
      <c r="L18" s="100">
        <v>24040</v>
      </c>
      <c r="M18" s="100">
        <v>459</v>
      </c>
      <c r="N18" s="100">
        <v>270</v>
      </c>
      <c r="O18" s="100">
        <v>0</v>
      </c>
      <c r="P18" s="100">
        <v>19261</v>
      </c>
      <c r="Q18" s="100">
        <v>0</v>
      </c>
      <c r="R18" s="100">
        <v>0</v>
      </c>
      <c r="S18" s="100">
        <v>0</v>
      </c>
      <c r="T18" s="100">
        <v>22810</v>
      </c>
      <c r="U18" s="100">
        <v>0</v>
      </c>
      <c r="V18" s="206">
        <v>69267</v>
      </c>
      <c r="W18" s="1">
        <v>1</v>
      </c>
      <c r="X18" s="7">
        <v>19</v>
      </c>
      <c r="Y18" s="7"/>
      <c r="Z18" s="7"/>
    </row>
    <row r="19" spans="1:26" ht="15" customHeight="1" x14ac:dyDescent="0.15">
      <c r="A19" s="1">
        <v>1</v>
      </c>
      <c r="B19" s="7">
        <v>20</v>
      </c>
      <c r="C19" s="146"/>
      <c r="D19" s="162"/>
      <c r="E19" s="166" t="s">
        <v>95</v>
      </c>
      <c r="F19" s="661" t="s">
        <v>159</v>
      </c>
      <c r="G19" s="661"/>
      <c r="H19" s="192"/>
      <c r="I19" s="100">
        <v>0</v>
      </c>
      <c r="J19" s="100">
        <v>24674</v>
      </c>
      <c r="K19" s="100">
        <v>62311</v>
      </c>
      <c r="L19" s="100">
        <v>488617</v>
      </c>
      <c r="M19" s="100">
        <v>46851</v>
      </c>
      <c r="N19" s="100">
        <v>175887</v>
      </c>
      <c r="O19" s="100">
        <v>2280</v>
      </c>
      <c r="P19" s="100">
        <v>363246</v>
      </c>
      <c r="Q19" s="100">
        <v>0</v>
      </c>
      <c r="R19" s="100">
        <v>0</v>
      </c>
      <c r="S19" s="100">
        <v>66620</v>
      </c>
      <c r="T19" s="100">
        <v>391616</v>
      </c>
      <c r="U19" s="100">
        <v>107488</v>
      </c>
      <c r="V19" s="206">
        <v>1729590</v>
      </c>
      <c r="W19" s="1">
        <v>1</v>
      </c>
      <c r="X19" s="7">
        <v>20</v>
      </c>
      <c r="Y19" s="7"/>
      <c r="Z19" s="7"/>
    </row>
    <row r="20" spans="1:26" ht="15" customHeight="1" x14ac:dyDescent="0.15">
      <c r="A20" s="1">
        <v>1</v>
      </c>
      <c r="B20" s="7">
        <v>21</v>
      </c>
      <c r="C20" s="146"/>
      <c r="D20" s="162"/>
      <c r="E20" s="166" t="s">
        <v>188</v>
      </c>
      <c r="F20" s="661" t="s">
        <v>175</v>
      </c>
      <c r="G20" s="661"/>
      <c r="H20" s="192"/>
      <c r="I20" s="100">
        <v>0</v>
      </c>
      <c r="J20" s="100">
        <v>180492</v>
      </c>
      <c r="K20" s="100">
        <v>103893</v>
      </c>
      <c r="L20" s="100">
        <v>553452</v>
      </c>
      <c r="M20" s="100">
        <v>128310</v>
      </c>
      <c r="N20" s="100">
        <v>103572</v>
      </c>
      <c r="O20" s="100">
        <v>301461</v>
      </c>
      <c r="P20" s="100">
        <v>128534</v>
      </c>
      <c r="Q20" s="100">
        <v>544</v>
      </c>
      <c r="R20" s="100">
        <v>1930</v>
      </c>
      <c r="S20" s="100">
        <v>177998</v>
      </c>
      <c r="T20" s="100">
        <v>193636</v>
      </c>
      <c r="U20" s="100">
        <v>133512</v>
      </c>
      <c r="V20" s="206">
        <v>2007334</v>
      </c>
      <c r="W20" s="1">
        <v>1</v>
      </c>
      <c r="X20" s="7">
        <v>21</v>
      </c>
      <c r="Y20" s="7"/>
      <c r="Z20" s="7"/>
    </row>
    <row r="21" spans="1:26" ht="15" customHeight="1" x14ac:dyDescent="0.15">
      <c r="A21" s="1">
        <v>1</v>
      </c>
      <c r="B21" s="7">
        <v>22</v>
      </c>
      <c r="C21" s="146"/>
      <c r="D21" s="162"/>
      <c r="E21" s="177" t="s">
        <v>967</v>
      </c>
      <c r="F21" s="717" t="s">
        <v>949</v>
      </c>
      <c r="G21" s="717"/>
      <c r="H21" s="194"/>
      <c r="I21" s="100">
        <v>0</v>
      </c>
      <c r="J21" s="100">
        <v>847</v>
      </c>
      <c r="K21" s="100">
        <v>4269</v>
      </c>
      <c r="L21" s="100">
        <v>49157</v>
      </c>
      <c r="M21" s="100">
        <v>49939</v>
      </c>
      <c r="N21" s="100">
        <v>88490</v>
      </c>
      <c r="O21" s="100">
        <v>22220</v>
      </c>
      <c r="P21" s="100">
        <v>40712</v>
      </c>
      <c r="Q21" s="100">
        <v>0</v>
      </c>
      <c r="R21" s="100">
        <v>0</v>
      </c>
      <c r="S21" s="100">
        <v>8108</v>
      </c>
      <c r="T21" s="100">
        <v>3794</v>
      </c>
      <c r="U21" s="100">
        <v>13982</v>
      </c>
      <c r="V21" s="206">
        <v>281518</v>
      </c>
      <c r="W21" s="1">
        <v>1</v>
      </c>
      <c r="X21" s="7">
        <v>22</v>
      </c>
      <c r="Y21" s="7"/>
      <c r="Z21" s="7"/>
    </row>
    <row r="22" spans="1:26" ht="15" customHeight="1" x14ac:dyDescent="0.15">
      <c r="A22" s="1">
        <v>1</v>
      </c>
      <c r="B22" s="7">
        <v>23</v>
      </c>
      <c r="C22" s="146"/>
      <c r="D22" s="162"/>
      <c r="E22" s="177" t="s">
        <v>608</v>
      </c>
      <c r="F22" s="717" t="s">
        <v>1040</v>
      </c>
      <c r="G22" s="717"/>
      <c r="H22" s="194"/>
      <c r="I22" s="100">
        <v>0</v>
      </c>
      <c r="J22" s="100">
        <v>0</v>
      </c>
      <c r="K22" s="100">
        <v>0</v>
      </c>
      <c r="L22" s="100">
        <v>0</v>
      </c>
      <c r="M22" s="100">
        <v>0</v>
      </c>
      <c r="N22" s="100">
        <v>0</v>
      </c>
      <c r="O22" s="100">
        <v>0</v>
      </c>
      <c r="P22" s="100">
        <v>0</v>
      </c>
      <c r="Q22" s="100">
        <v>0</v>
      </c>
      <c r="R22" s="100">
        <v>0</v>
      </c>
      <c r="S22" s="100">
        <v>0</v>
      </c>
      <c r="T22" s="100">
        <v>0</v>
      </c>
      <c r="U22" s="100">
        <v>0</v>
      </c>
      <c r="V22" s="206">
        <v>0</v>
      </c>
      <c r="W22" s="1">
        <v>1</v>
      </c>
      <c r="X22" s="7">
        <v>23</v>
      </c>
      <c r="Y22" s="7"/>
      <c r="Z22" s="7"/>
    </row>
    <row r="23" spans="1:26" ht="15" customHeight="1" x14ac:dyDescent="0.15">
      <c r="A23" s="1">
        <v>1</v>
      </c>
      <c r="B23" s="7">
        <v>24</v>
      </c>
      <c r="C23" s="17"/>
      <c r="D23" s="163"/>
      <c r="E23" s="178" t="s">
        <v>611</v>
      </c>
      <c r="F23" s="718" t="s">
        <v>192</v>
      </c>
      <c r="G23" s="718"/>
      <c r="H23" s="195"/>
      <c r="I23" s="100">
        <v>12838</v>
      </c>
      <c r="J23" s="100">
        <v>22910</v>
      </c>
      <c r="K23" s="100">
        <v>45920</v>
      </c>
      <c r="L23" s="100">
        <v>87451</v>
      </c>
      <c r="M23" s="100">
        <v>5342</v>
      </c>
      <c r="N23" s="100">
        <v>8186</v>
      </c>
      <c r="O23" s="100">
        <v>1976</v>
      </c>
      <c r="P23" s="100">
        <v>168669</v>
      </c>
      <c r="Q23" s="100">
        <v>0</v>
      </c>
      <c r="R23" s="100">
        <v>0</v>
      </c>
      <c r="S23" s="100">
        <v>1777</v>
      </c>
      <c r="T23" s="100">
        <v>15298</v>
      </c>
      <c r="U23" s="100">
        <v>8027</v>
      </c>
      <c r="V23" s="206">
        <v>378394</v>
      </c>
      <c r="W23" s="1">
        <v>1</v>
      </c>
      <c r="X23" s="7">
        <v>24</v>
      </c>
      <c r="Y23" s="7"/>
      <c r="Z23" s="7"/>
    </row>
    <row r="24" spans="1:26" ht="15" customHeight="1" x14ac:dyDescent="0.15">
      <c r="A24" s="1">
        <v>1</v>
      </c>
      <c r="B24" s="7">
        <v>25</v>
      </c>
      <c r="C24" s="145" t="s">
        <v>122</v>
      </c>
      <c r="D24" s="719" t="s">
        <v>932</v>
      </c>
      <c r="E24" s="719"/>
      <c r="F24" s="719"/>
      <c r="G24" s="76" t="s">
        <v>877</v>
      </c>
      <c r="H24" s="191" t="s">
        <v>53</v>
      </c>
      <c r="I24" s="100">
        <v>12838</v>
      </c>
      <c r="J24" s="100">
        <v>5126197</v>
      </c>
      <c r="K24" s="100">
        <v>2456072</v>
      </c>
      <c r="L24" s="100">
        <v>10513991</v>
      </c>
      <c r="M24" s="100">
        <v>1425878</v>
      </c>
      <c r="N24" s="100">
        <v>2554349</v>
      </c>
      <c r="O24" s="100">
        <v>837069</v>
      </c>
      <c r="P24" s="100">
        <v>1082487</v>
      </c>
      <c r="Q24" s="100">
        <v>544</v>
      </c>
      <c r="R24" s="100">
        <v>1930</v>
      </c>
      <c r="S24" s="100">
        <v>889513</v>
      </c>
      <c r="T24" s="100">
        <v>4009537</v>
      </c>
      <c r="U24" s="100">
        <v>2163529</v>
      </c>
      <c r="V24" s="206">
        <v>31073934</v>
      </c>
      <c r="W24" s="1">
        <v>1</v>
      </c>
      <c r="X24" s="7">
        <v>25</v>
      </c>
      <c r="Y24" s="7"/>
      <c r="Z24" s="7"/>
    </row>
    <row r="25" spans="1:26" ht="15" customHeight="1" x14ac:dyDescent="0.15">
      <c r="A25" s="1">
        <v>1</v>
      </c>
      <c r="B25" s="7">
        <v>26</v>
      </c>
      <c r="C25" s="146"/>
      <c r="D25" s="161" t="s">
        <v>83</v>
      </c>
      <c r="E25" s="659" t="s">
        <v>102</v>
      </c>
      <c r="F25" s="659"/>
      <c r="G25" s="720"/>
      <c r="H25" s="191" t="s">
        <v>197</v>
      </c>
      <c r="I25" s="100">
        <v>0</v>
      </c>
      <c r="J25" s="100">
        <v>5088969</v>
      </c>
      <c r="K25" s="100">
        <v>2414561</v>
      </c>
      <c r="L25" s="100">
        <v>10010835</v>
      </c>
      <c r="M25" s="100">
        <v>1388157</v>
      </c>
      <c r="N25" s="100">
        <v>2425055</v>
      </c>
      <c r="O25" s="100">
        <v>810885</v>
      </c>
      <c r="P25" s="100">
        <v>766379</v>
      </c>
      <c r="Q25" s="100">
        <v>0</v>
      </c>
      <c r="R25" s="100">
        <v>0</v>
      </c>
      <c r="S25" s="100">
        <v>851389</v>
      </c>
      <c r="T25" s="100">
        <v>3847891</v>
      </c>
      <c r="U25" s="100">
        <v>2063914</v>
      </c>
      <c r="V25" s="206">
        <v>29668035</v>
      </c>
      <c r="W25" s="1">
        <v>1</v>
      </c>
      <c r="X25" s="7">
        <v>26</v>
      </c>
      <c r="Y25" s="7"/>
      <c r="Z25" s="7"/>
    </row>
    <row r="26" spans="1:26" ht="15" customHeight="1" x14ac:dyDescent="0.15">
      <c r="A26" s="1">
        <v>1</v>
      </c>
      <c r="B26" s="7">
        <v>27</v>
      </c>
      <c r="C26" s="146"/>
      <c r="D26" s="162"/>
      <c r="E26" s="166" t="s">
        <v>163</v>
      </c>
      <c r="F26" s="661" t="s">
        <v>199</v>
      </c>
      <c r="G26" s="661"/>
      <c r="H26" s="192"/>
      <c r="I26" s="100">
        <v>0</v>
      </c>
      <c r="J26" s="100">
        <v>2758040</v>
      </c>
      <c r="K26" s="100">
        <v>1335620</v>
      </c>
      <c r="L26" s="100">
        <v>4671426</v>
      </c>
      <c r="M26" s="100">
        <v>784453</v>
      </c>
      <c r="N26" s="100">
        <v>1387677</v>
      </c>
      <c r="O26" s="100">
        <v>487799</v>
      </c>
      <c r="P26" s="100">
        <v>0</v>
      </c>
      <c r="Q26" s="100">
        <v>0</v>
      </c>
      <c r="R26" s="100">
        <v>0</v>
      </c>
      <c r="S26" s="100">
        <v>403842</v>
      </c>
      <c r="T26" s="100">
        <v>1958176</v>
      </c>
      <c r="U26" s="100">
        <v>1163584</v>
      </c>
      <c r="V26" s="206">
        <v>14950617</v>
      </c>
      <c r="W26" s="1">
        <v>1</v>
      </c>
      <c r="X26" s="7">
        <v>27</v>
      </c>
      <c r="Y26" s="7"/>
      <c r="Z26" s="7"/>
    </row>
    <row r="27" spans="1:26" ht="15" customHeight="1" x14ac:dyDescent="0.15">
      <c r="A27" s="1">
        <v>1</v>
      </c>
      <c r="B27" s="7">
        <v>28</v>
      </c>
      <c r="C27" s="146"/>
      <c r="D27" s="162"/>
      <c r="E27" s="166" t="s">
        <v>166</v>
      </c>
      <c r="F27" s="661" t="s">
        <v>202</v>
      </c>
      <c r="G27" s="661"/>
      <c r="H27" s="192"/>
      <c r="I27" s="100">
        <v>0</v>
      </c>
      <c r="J27" s="100">
        <v>1090589</v>
      </c>
      <c r="K27" s="100">
        <v>343591</v>
      </c>
      <c r="L27" s="100">
        <v>2507509</v>
      </c>
      <c r="M27" s="100">
        <v>158615</v>
      </c>
      <c r="N27" s="100">
        <v>461431</v>
      </c>
      <c r="O27" s="100">
        <v>32934</v>
      </c>
      <c r="P27" s="100">
        <v>0</v>
      </c>
      <c r="Q27" s="100">
        <v>0</v>
      </c>
      <c r="R27" s="100">
        <v>0</v>
      </c>
      <c r="S27" s="100">
        <v>81623</v>
      </c>
      <c r="T27" s="100">
        <v>611223</v>
      </c>
      <c r="U27" s="100">
        <v>364801</v>
      </c>
      <c r="V27" s="206">
        <v>5652316</v>
      </c>
      <c r="W27" s="1">
        <v>1</v>
      </c>
      <c r="X27" s="7">
        <v>28</v>
      </c>
      <c r="Y27" s="7"/>
      <c r="Z27" s="7"/>
    </row>
    <row r="28" spans="1:26" ht="15" customHeight="1" x14ac:dyDescent="0.15">
      <c r="A28" s="1">
        <v>1</v>
      </c>
      <c r="B28" s="7">
        <v>29</v>
      </c>
      <c r="C28" s="146"/>
      <c r="D28" s="162"/>
      <c r="E28" s="166" t="s">
        <v>50</v>
      </c>
      <c r="F28" s="661" t="s">
        <v>203</v>
      </c>
      <c r="G28" s="661"/>
      <c r="H28" s="192"/>
      <c r="I28" s="100">
        <v>0</v>
      </c>
      <c r="J28" s="100">
        <v>322325</v>
      </c>
      <c r="K28" s="100">
        <v>133212</v>
      </c>
      <c r="L28" s="100">
        <v>549074</v>
      </c>
      <c r="M28" s="100">
        <v>83345</v>
      </c>
      <c r="N28" s="100">
        <v>133471</v>
      </c>
      <c r="O28" s="100">
        <v>45756</v>
      </c>
      <c r="P28" s="100">
        <v>316297</v>
      </c>
      <c r="Q28" s="100">
        <v>0</v>
      </c>
      <c r="R28" s="100">
        <v>0</v>
      </c>
      <c r="S28" s="100">
        <v>71867</v>
      </c>
      <c r="T28" s="100">
        <v>362044</v>
      </c>
      <c r="U28" s="100">
        <v>140150</v>
      </c>
      <c r="V28" s="206">
        <v>2157541</v>
      </c>
      <c r="W28" s="1">
        <v>1</v>
      </c>
      <c r="X28" s="7">
        <v>29</v>
      </c>
      <c r="Y28" s="7"/>
      <c r="Z28" s="7"/>
    </row>
    <row r="29" spans="1:26" ht="15" customHeight="1" x14ac:dyDescent="0.15">
      <c r="A29" s="1">
        <v>1</v>
      </c>
      <c r="B29" s="7">
        <v>33</v>
      </c>
      <c r="C29" s="146"/>
      <c r="D29" s="163"/>
      <c r="E29" s="167" t="s">
        <v>95</v>
      </c>
      <c r="F29" s="713" t="s">
        <v>206</v>
      </c>
      <c r="G29" s="713"/>
      <c r="H29" s="193"/>
      <c r="I29" s="100">
        <v>0</v>
      </c>
      <c r="J29" s="100">
        <v>918015</v>
      </c>
      <c r="K29" s="100">
        <v>602138</v>
      </c>
      <c r="L29" s="100">
        <v>2282826</v>
      </c>
      <c r="M29" s="100">
        <v>361744</v>
      </c>
      <c r="N29" s="100">
        <v>442476</v>
      </c>
      <c r="O29" s="100">
        <v>244396</v>
      </c>
      <c r="P29" s="100">
        <v>450082</v>
      </c>
      <c r="Q29" s="100">
        <v>0</v>
      </c>
      <c r="R29" s="100">
        <v>0</v>
      </c>
      <c r="S29" s="100">
        <v>294057</v>
      </c>
      <c r="T29" s="100">
        <v>916448</v>
      </c>
      <c r="U29" s="100">
        <v>395379</v>
      </c>
      <c r="V29" s="206">
        <v>6907561</v>
      </c>
      <c r="W29" s="1">
        <v>1</v>
      </c>
      <c r="X29" s="7">
        <v>33</v>
      </c>
      <c r="Y29" s="7"/>
      <c r="Z29" s="7"/>
    </row>
    <row r="30" spans="1:26" ht="15" customHeight="1" x14ac:dyDescent="0.15">
      <c r="A30" s="1">
        <v>1</v>
      </c>
      <c r="B30" s="7">
        <v>40</v>
      </c>
      <c r="C30" s="146"/>
      <c r="D30" s="161" t="s">
        <v>88</v>
      </c>
      <c r="E30" s="659" t="s">
        <v>137</v>
      </c>
      <c r="F30" s="659"/>
      <c r="G30" s="660"/>
      <c r="H30" s="191" t="s">
        <v>207</v>
      </c>
      <c r="I30" s="100">
        <v>12838</v>
      </c>
      <c r="J30" s="100">
        <v>36949</v>
      </c>
      <c r="K30" s="100">
        <v>40889</v>
      </c>
      <c r="L30" s="100">
        <v>501640</v>
      </c>
      <c r="M30" s="100">
        <v>37721</v>
      </c>
      <c r="N30" s="100">
        <v>129294</v>
      </c>
      <c r="O30" s="100">
        <v>25155</v>
      </c>
      <c r="P30" s="100">
        <v>316108</v>
      </c>
      <c r="Q30" s="100">
        <v>544</v>
      </c>
      <c r="R30" s="100">
        <v>1930</v>
      </c>
      <c r="S30" s="100">
        <v>38124</v>
      </c>
      <c r="T30" s="100">
        <v>138317</v>
      </c>
      <c r="U30" s="100">
        <v>99615</v>
      </c>
      <c r="V30" s="206">
        <v>1379124</v>
      </c>
      <c r="W30" s="1">
        <v>1</v>
      </c>
      <c r="X30" s="7">
        <v>40</v>
      </c>
      <c r="Y30" s="7"/>
      <c r="Z30" s="7"/>
    </row>
    <row r="31" spans="1:26" ht="15" customHeight="1" x14ac:dyDescent="0.15">
      <c r="A31" s="1">
        <v>1</v>
      </c>
      <c r="B31" s="7">
        <v>41</v>
      </c>
      <c r="C31" s="146"/>
      <c r="D31" s="162"/>
      <c r="E31" s="166" t="s">
        <v>163</v>
      </c>
      <c r="F31" s="661" t="s">
        <v>51</v>
      </c>
      <c r="G31" s="661"/>
      <c r="H31" s="192"/>
      <c r="I31" s="100">
        <v>12838</v>
      </c>
      <c r="J31" s="100">
        <v>36399</v>
      </c>
      <c r="K31" s="100">
        <v>39425</v>
      </c>
      <c r="L31" s="100">
        <v>134256</v>
      </c>
      <c r="M31" s="100">
        <v>463</v>
      </c>
      <c r="N31" s="100">
        <v>44753</v>
      </c>
      <c r="O31" s="100">
        <v>25037</v>
      </c>
      <c r="P31" s="100">
        <v>89794</v>
      </c>
      <c r="Q31" s="100">
        <v>544</v>
      </c>
      <c r="R31" s="100">
        <v>1930</v>
      </c>
      <c r="S31" s="100">
        <v>17013</v>
      </c>
      <c r="T31" s="100">
        <v>14527</v>
      </c>
      <c r="U31" s="100">
        <v>34405</v>
      </c>
      <c r="V31" s="206">
        <v>451384</v>
      </c>
      <c r="W31" s="1">
        <v>1</v>
      </c>
      <c r="X31" s="7">
        <v>41</v>
      </c>
      <c r="Y31" s="7"/>
      <c r="Z31" s="7"/>
    </row>
    <row r="32" spans="1:26" ht="15" customHeight="1" x14ac:dyDescent="0.15">
      <c r="A32" s="1">
        <v>1</v>
      </c>
      <c r="B32" s="7">
        <v>42</v>
      </c>
      <c r="C32" s="146"/>
      <c r="D32" s="162"/>
      <c r="E32" s="166" t="s">
        <v>166</v>
      </c>
      <c r="F32" s="661" t="s">
        <v>209</v>
      </c>
      <c r="G32" s="661"/>
      <c r="H32" s="192"/>
      <c r="I32" s="100">
        <v>0</v>
      </c>
      <c r="J32" s="100">
        <v>0</v>
      </c>
      <c r="K32" s="100">
        <v>0</v>
      </c>
      <c r="L32" s="100">
        <v>0</v>
      </c>
      <c r="M32" s="100">
        <v>0</v>
      </c>
      <c r="N32" s="100">
        <v>0</v>
      </c>
      <c r="O32" s="100">
        <v>0</v>
      </c>
      <c r="P32" s="100">
        <v>0</v>
      </c>
      <c r="Q32" s="100">
        <v>0</v>
      </c>
      <c r="R32" s="100">
        <v>0</v>
      </c>
      <c r="S32" s="100">
        <v>0</v>
      </c>
      <c r="T32" s="100">
        <v>0</v>
      </c>
      <c r="U32" s="100">
        <v>0</v>
      </c>
      <c r="V32" s="206">
        <v>0</v>
      </c>
      <c r="W32" s="1">
        <v>1</v>
      </c>
      <c r="X32" s="7">
        <v>42</v>
      </c>
      <c r="Y32" s="7"/>
      <c r="Z32" s="7"/>
    </row>
    <row r="33" spans="1:26" ht="15" customHeight="1" x14ac:dyDescent="0.15">
      <c r="A33" s="1">
        <v>1</v>
      </c>
      <c r="B33" s="7">
        <v>43</v>
      </c>
      <c r="C33" s="146"/>
      <c r="D33" s="162"/>
      <c r="E33" s="166" t="s">
        <v>50</v>
      </c>
      <c r="F33" s="661" t="s">
        <v>212</v>
      </c>
      <c r="G33" s="661"/>
      <c r="H33" s="192"/>
      <c r="I33" s="100">
        <v>0</v>
      </c>
      <c r="J33" s="100">
        <v>0</v>
      </c>
      <c r="K33" s="100">
        <v>0</v>
      </c>
      <c r="L33" s="100">
        <v>0</v>
      </c>
      <c r="M33" s="100">
        <v>0</v>
      </c>
      <c r="N33" s="100">
        <v>0</v>
      </c>
      <c r="O33" s="100">
        <v>0</v>
      </c>
      <c r="P33" s="100">
        <v>0</v>
      </c>
      <c r="Q33" s="100">
        <v>0</v>
      </c>
      <c r="R33" s="100">
        <v>0</v>
      </c>
      <c r="S33" s="100">
        <v>0</v>
      </c>
      <c r="T33" s="100">
        <v>0</v>
      </c>
      <c r="U33" s="100">
        <v>0</v>
      </c>
      <c r="V33" s="206">
        <v>0</v>
      </c>
      <c r="W33" s="1">
        <v>1</v>
      </c>
      <c r="X33" s="7">
        <v>43</v>
      </c>
      <c r="Y33" s="7"/>
      <c r="Z33" s="7"/>
    </row>
    <row r="34" spans="1:26" ht="15" customHeight="1" x14ac:dyDescent="0.15">
      <c r="A34" s="1">
        <v>1</v>
      </c>
      <c r="B34" s="7">
        <v>44</v>
      </c>
      <c r="C34" s="146"/>
      <c r="D34" s="162"/>
      <c r="E34" s="166" t="s">
        <v>184</v>
      </c>
      <c r="F34" s="661" t="s">
        <v>128</v>
      </c>
      <c r="G34" s="661"/>
      <c r="H34" s="192"/>
      <c r="I34" s="100">
        <v>0</v>
      </c>
      <c r="J34" s="100">
        <v>0</v>
      </c>
      <c r="K34" s="100">
        <v>0</v>
      </c>
      <c r="L34" s="100">
        <v>0</v>
      </c>
      <c r="M34" s="100">
        <v>0</v>
      </c>
      <c r="N34" s="100">
        <v>0</v>
      </c>
      <c r="O34" s="100">
        <v>0</v>
      </c>
      <c r="P34" s="100">
        <v>26980</v>
      </c>
      <c r="Q34" s="100">
        <v>0</v>
      </c>
      <c r="R34" s="100">
        <v>0</v>
      </c>
      <c r="S34" s="100">
        <v>0</v>
      </c>
      <c r="T34" s="100">
        <v>0</v>
      </c>
      <c r="U34" s="100">
        <v>0</v>
      </c>
      <c r="V34" s="206">
        <v>26980</v>
      </c>
      <c r="W34" s="1">
        <v>1</v>
      </c>
      <c r="X34" s="7">
        <v>44</v>
      </c>
      <c r="Y34" s="7"/>
      <c r="Z34" s="7"/>
    </row>
    <row r="35" spans="1:26" ht="15" customHeight="1" x14ac:dyDescent="0.15">
      <c r="A35" s="1">
        <v>1</v>
      </c>
      <c r="B35" s="7">
        <v>45</v>
      </c>
      <c r="C35" s="17"/>
      <c r="D35" s="163"/>
      <c r="E35" s="167" t="s">
        <v>95</v>
      </c>
      <c r="F35" s="713" t="s">
        <v>215</v>
      </c>
      <c r="G35" s="713"/>
      <c r="H35" s="193"/>
      <c r="I35" s="107">
        <v>0</v>
      </c>
      <c r="J35" s="107">
        <v>550</v>
      </c>
      <c r="K35" s="107">
        <v>1464</v>
      </c>
      <c r="L35" s="107">
        <v>367384</v>
      </c>
      <c r="M35" s="107">
        <v>37258</v>
      </c>
      <c r="N35" s="107">
        <v>84541</v>
      </c>
      <c r="O35" s="107">
        <v>118</v>
      </c>
      <c r="P35" s="107">
        <v>199334</v>
      </c>
      <c r="Q35" s="107">
        <v>0</v>
      </c>
      <c r="R35" s="107">
        <v>0</v>
      </c>
      <c r="S35" s="107">
        <v>21111</v>
      </c>
      <c r="T35" s="107">
        <v>123790</v>
      </c>
      <c r="U35" s="107">
        <v>65210</v>
      </c>
      <c r="V35" s="206">
        <v>900760</v>
      </c>
      <c r="W35" s="1">
        <v>1</v>
      </c>
      <c r="X35" s="7">
        <v>45</v>
      </c>
      <c r="Y35" s="7"/>
      <c r="Z35" s="7"/>
    </row>
    <row r="36" spans="1:26" ht="15" customHeight="1" x14ac:dyDescent="0.15">
      <c r="A36" s="1">
        <v>1</v>
      </c>
      <c r="B36" s="7">
        <v>46</v>
      </c>
      <c r="C36" s="145" t="s">
        <v>218</v>
      </c>
      <c r="D36" s="708" t="s">
        <v>222</v>
      </c>
      <c r="E36" s="708"/>
      <c r="F36" s="708"/>
      <c r="G36" s="708"/>
      <c r="H36" s="196"/>
      <c r="I36" s="107">
        <v>0</v>
      </c>
      <c r="J36" s="107">
        <v>8296</v>
      </c>
      <c r="K36" s="107">
        <v>0</v>
      </c>
      <c r="L36" s="107">
        <v>0</v>
      </c>
      <c r="M36" s="107">
        <v>0</v>
      </c>
      <c r="N36" s="107">
        <v>14923</v>
      </c>
      <c r="O36" s="107">
        <v>16428</v>
      </c>
      <c r="P36" s="107">
        <v>0</v>
      </c>
      <c r="Q36" s="107">
        <v>0</v>
      </c>
      <c r="R36" s="107">
        <v>0</v>
      </c>
      <c r="S36" s="107">
        <v>17005</v>
      </c>
      <c r="T36" s="107">
        <v>0</v>
      </c>
      <c r="U36" s="107">
        <v>0</v>
      </c>
      <c r="V36" s="207">
        <v>56652</v>
      </c>
      <c r="W36" s="1">
        <v>1</v>
      </c>
      <c r="X36" s="7">
        <v>46</v>
      </c>
      <c r="Y36" s="7"/>
      <c r="Z36" s="7"/>
    </row>
    <row r="37" spans="1:26" ht="15" customHeight="1" x14ac:dyDescent="0.15">
      <c r="B37" s="7" t="s">
        <v>572</v>
      </c>
      <c r="C37" s="147" t="s">
        <v>225</v>
      </c>
      <c r="D37" s="715" t="s">
        <v>933</v>
      </c>
      <c r="E37" s="715"/>
      <c r="F37" s="715"/>
      <c r="G37" s="715"/>
      <c r="H37" s="197" t="s">
        <v>225</v>
      </c>
      <c r="I37" s="144" t="s">
        <v>229</v>
      </c>
      <c r="J37" s="144" t="s">
        <v>229</v>
      </c>
      <c r="K37" s="144" t="s">
        <v>229</v>
      </c>
      <c r="L37" s="144" t="s">
        <v>229</v>
      </c>
      <c r="M37" s="214" t="s">
        <v>229</v>
      </c>
      <c r="N37" s="214" t="s">
        <v>229</v>
      </c>
      <c r="O37" s="144" t="s">
        <v>229</v>
      </c>
      <c r="P37" s="144" t="s">
        <v>229</v>
      </c>
      <c r="Q37" s="144" t="s">
        <v>229</v>
      </c>
      <c r="R37" s="144" t="s">
        <v>229</v>
      </c>
      <c r="S37" s="144" t="s">
        <v>229</v>
      </c>
      <c r="T37" s="144" t="s">
        <v>229</v>
      </c>
      <c r="U37" s="144" t="s">
        <v>229</v>
      </c>
      <c r="V37" s="214" t="s">
        <v>229</v>
      </c>
      <c r="X37" s="7" t="s">
        <v>572</v>
      </c>
      <c r="Y37" s="7"/>
      <c r="Z37" s="7"/>
    </row>
    <row r="38" spans="1:26" ht="15" customHeight="1" x14ac:dyDescent="0.15">
      <c r="A38" s="1">
        <v>1</v>
      </c>
      <c r="B38" s="7">
        <v>47</v>
      </c>
      <c r="C38" s="17" t="s">
        <v>231</v>
      </c>
      <c r="D38" s="707" t="s">
        <v>232</v>
      </c>
      <c r="E38" s="707"/>
      <c r="F38" s="707"/>
      <c r="G38" s="707"/>
      <c r="H38" s="198" t="s">
        <v>236</v>
      </c>
      <c r="I38" s="204">
        <v>0</v>
      </c>
      <c r="J38" s="204">
        <v>0</v>
      </c>
      <c r="K38" s="204">
        <v>74348</v>
      </c>
      <c r="L38" s="204">
        <v>228266</v>
      </c>
      <c r="M38" s="108">
        <v>68849</v>
      </c>
      <c r="N38" s="108">
        <v>0</v>
      </c>
      <c r="O38" s="204">
        <v>0</v>
      </c>
      <c r="P38" s="204">
        <v>302565</v>
      </c>
      <c r="Q38" s="204">
        <v>0</v>
      </c>
      <c r="R38" s="204">
        <v>0</v>
      </c>
      <c r="S38" s="204">
        <v>0</v>
      </c>
      <c r="T38" s="204">
        <v>221741</v>
      </c>
      <c r="U38" s="204">
        <v>12014</v>
      </c>
      <c r="V38" s="225">
        <v>907783</v>
      </c>
      <c r="W38" s="1">
        <v>1</v>
      </c>
      <c r="X38" s="7">
        <v>47</v>
      </c>
      <c r="Y38" s="7"/>
      <c r="Z38" s="7"/>
    </row>
    <row r="39" spans="1:26" ht="15" customHeight="1" x14ac:dyDescent="0.15">
      <c r="A39" s="1">
        <v>1</v>
      </c>
      <c r="B39" s="7">
        <v>48</v>
      </c>
      <c r="C39" s="145" t="s">
        <v>108</v>
      </c>
      <c r="D39" s="708" t="s">
        <v>10</v>
      </c>
      <c r="E39" s="716"/>
      <c r="F39" s="716"/>
      <c r="G39" s="716"/>
      <c r="H39" s="191" t="s">
        <v>133</v>
      </c>
      <c r="I39" s="100">
        <v>0</v>
      </c>
      <c r="J39" s="100">
        <v>0</v>
      </c>
      <c r="K39" s="100">
        <v>0</v>
      </c>
      <c r="L39" s="100">
        <v>1783</v>
      </c>
      <c r="M39" s="100">
        <v>8</v>
      </c>
      <c r="N39" s="100">
        <v>0</v>
      </c>
      <c r="O39" s="100">
        <v>0</v>
      </c>
      <c r="P39" s="100">
        <v>0</v>
      </c>
      <c r="Q39" s="100">
        <v>0</v>
      </c>
      <c r="R39" s="100">
        <v>0</v>
      </c>
      <c r="S39" s="100">
        <v>6019</v>
      </c>
      <c r="T39" s="100">
        <v>56963</v>
      </c>
      <c r="U39" s="100">
        <v>0</v>
      </c>
      <c r="V39" s="206">
        <v>64773</v>
      </c>
      <c r="W39" s="1">
        <v>1</v>
      </c>
      <c r="X39" s="7">
        <v>48</v>
      </c>
      <c r="Y39" s="7"/>
      <c r="Z39" s="7"/>
    </row>
    <row r="40" spans="1:26" ht="15" customHeight="1" x14ac:dyDescent="0.15">
      <c r="A40" s="1">
        <v>1</v>
      </c>
      <c r="B40" s="7">
        <v>49</v>
      </c>
      <c r="C40" s="146"/>
      <c r="D40" s="161" t="s">
        <v>83</v>
      </c>
      <c r="E40" s="659" t="s">
        <v>238</v>
      </c>
      <c r="F40" s="659"/>
      <c r="G40" s="660"/>
      <c r="H40" s="191"/>
      <c r="I40" s="100">
        <v>0</v>
      </c>
      <c r="J40" s="100">
        <v>0</v>
      </c>
      <c r="K40" s="100">
        <v>0</v>
      </c>
      <c r="L40" s="100">
        <v>0</v>
      </c>
      <c r="M40" s="100">
        <v>0</v>
      </c>
      <c r="N40" s="100">
        <v>0</v>
      </c>
      <c r="O40" s="100">
        <v>0</v>
      </c>
      <c r="P40" s="100">
        <v>0</v>
      </c>
      <c r="Q40" s="100">
        <v>0</v>
      </c>
      <c r="R40" s="100">
        <v>0</v>
      </c>
      <c r="S40" s="100">
        <v>0</v>
      </c>
      <c r="T40" s="100">
        <v>0</v>
      </c>
      <c r="U40" s="100">
        <v>0</v>
      </c>
      <c r="V40" s="206">
        <v>0</v>
      </c>
      <c r="W40" s="1">
        <v>1</v>
      </c>
      <c r="X40" s="7">
        <v>49</v>
      </c>
      <c r="Y40" s="7"/>
      <c r="Z40" s="7"/>
    </row>
    <row r="41" spans="1:26" ht="15" customHeight="1" x14ac:dyDescent="0.15">
      <c r="A41" s="1">
        <v>1</v>
      </c>
      <c r="B41" s="7">
        <v>50</v>
      </c>
      <c r="C41" s="146"/>
      <c r="D41" s="166" t="s">
        <v>88</v>
      </c>
      <c r="E41" s="711" t="s">
        <v>226</v>
      </c>
      <c r="F41" s="711"/>
      <c r="G41" s="712"/>
      <c r="H41" s="192"/>
      <c r="I41" s="100">
        <v>0</v>
      </c>
      <c r="J41" s="100">
        <v>0</v>
      </c>
      <c r="K41" s="100">
        <v>0</v>
      </c>
      <c r="L41" s="100">
        <v>0</v>
      </c>
      <c r="M41" s="100">
        <v>0</v>
      </c>
      <c r="N41" s="100">
        <v>0</v>
      </c>
      <c r="O41" s="100">
        <v>0</v>
      </c>
      <c r="P41" s="100">
        <v>0</v>
      </c>
      <c r="Q41" s="100">
        <v>0</v>
      </c>
      <c r="R41" s="100">
        <v>0</v>
      </c>
      <c r="S41" s="100">
        <v>0</v>
      </c>
      <c r="T41" s="100">
        <v>0</v>
      </c>
      <c r="U41" s="100">
        <v>0</v>
      </c>
      <c r="V41" s="206">
        <v>0</v>
      </c>
      <c r="W41" s="1">
        <v>1</v>
      </c>
      <c r="X41" s="7">
        <v>50</v>
      </c>
      <c r="Y41" s="7"/>
      <c r="Z41" s="7"/>
    </row>
    <row r="42" spans="1:26" ht="15" customHeight="1" x14ac:dyDescent="0.15">
      <c r="A42" s="1">
        <v>1</v>
      </c>
      <c r="B42" s="7">
        <v>51</v>
      </c>
      <c r="C42" s="17"/>
      <c r="D42" s="167" t="s">
        <v>96</v>
      </c>
      <c r="E42" s="713" t="s">
        <v>241</v>
      </c>
      <c r="F42" s="713"/>
      <c r="G42" s="714"/>
      <c r="H42" s="193"/>
      <c r="I42" s="100">
        <v>0</v>
      </c>
      <c r="J42" s="100">
        <v>0</v>
      </c>
      <c r="K42" s="100">
        <v>0</v>
      </c>
      <c r="L42" s="100">
        <v>1783</v>
      </c>
      <c r="M42" s="100">
        <v>8</v>
      </c>
      <c r="N42" s="100">
        <v>0</v>
      </c>
      <c r="O42" s="100">
        <v>0</v>
      </c>
      <c r="P42" s="100">
        <v>0</v>
      </c>
      <c r="Q42" s="100">
        <v>0</v>
      </c>
      <c r="R42" s="100">
        <v>0</v>
      </c>
      <c r="S42" s="100">
        <v>6019</v>
      </c>
      <c r="T42" s="100">
        <v>56963</v>
      </c>
      <c r="U42" s="100">
        <v>0</v>
      </c>
      <c r="V42" s="206">
        <v>64773</v>
      </c>
      <c r="W42" s="1">
        <v>1</v>
      </c>
      <c r="X42" s="7">
        <v>51</v>
      </c>
      <c r="Y42" s="7"/>
      <c r="Z42" s="7"/>
    </row>
    <row r="43" spans="1:26" ht="15" customHeight="1" x14ac:dyDescent="0.15">
      <c r="A43" s="1">
        <v>1</v>
      </c>
      <c r="B43" s="7">
        <v>52</v>
      </c>
      <c r="C43" s="145" t="s">
        <v>244</v>
      </c>
      <c r="D43" s="708" t="s">
        <v>246</v>
      </c>
      <c r="E43" s="708"/>
      <c r="F43" s="708"/>
      <c r="G43" s="708"/>
      <c r="H43" s="191" t="s">
        <v>196</v>
      </c>
      <c r="I43" s="100">
        <v>0</v>
      </c>
      <c r="J43" s="100">
        <v>279</v>
      </c>
      <c r="K43" s="100">
        <v>622</v>
      </c>
      <c r="L43" s="100">
        <v>1516</v>
      </c>
      <c r="M43" s="100">
        <v>0</v>
      </c>
      <c r="N43" s="100">
        <v>0</v>
      </c>
      <c r="O43" s="100">
        <v>1029</v>
      </c>
      <c r="P43" s="100">
        <v>0</v>
      </c>
      <c r="Q43" s="100">
        <v>0</v>
      </c>
      <c r="R43" s="100">
        <v>0</v>
      </c>
      <c r="S43" s="100">
        <v>0</v>
      </c>
      <c r="T43" s="100">
        <v>23329</v>
      </c>
      <c r="U43" s="100">
        <v>0</v>
      </c>
      <c r="V43" s="206">
        <v>26775</v>
      </c>
      <c r="W43" s="1">
        <v>1</v>
      </c>
      <c r="X43" s="7">
        <v>52</v>
      </c>
      <c r="Y43" s="7"/>
      <c r="Z43" s="7"/>
    </row>
    <row r="44" spans="1:26" ht="15" customHeight="1" x14ac:dyDescent="0.15">
      <c r="A44" s="1">
        <v>1</v>
      </c>
      <c r="B44" s="7">
        <v>53</v>
      </c>
      <c r="C44" s="146"/>
      <c r="D44" s="161" t="s">
        <v>83</v>
      </c>
      <c r="E44" s="659" t="s">
        <v>247</v>
      </c>
      <c r="F44" s="659"/>
      <c r="G44" s="660"/>
      <c r="H44" s="191"/>
      <c r="I44" s="100">
        <v>0</v>
      </c>
      <c r="J44" s="100">
        <v>0</v>
      </c>
      <c r="K44" s="100">
        <v>0</v>
      </c>
      <c r="L44" s="100">
        <v>0</v>
      </c>
      <c r="M44" s="100">
        <v>0</v>
      </c>
      <c r="N44" s="100">
        <v>0</v>
      </c>
      <c r="O44" s="100">
        <v>0</v>
      </c>
      <c r="P44" s="100">
        <v>0</v>
      </c>
      <c r="Q44" s="100">
        <v>0</v>
      </c>
      <c r="R44" s="100">
        <v>0</v>
      </c>
      <c r="S44" s="100">
        <v>0</v>
      </c>
      <c r="T44" s="100">
        <v>0</v>
      </c>
      <c r="U44" s="100">
        <v>0</v>
      </c>
      <c r="V44" s="206">
        <v>0</v>
      </c>
      <c r="W44" s="1">
        <v>1</v>
      </c>
      <c r="X44" s="7">
        <v>53</v>
      </c>
      <c r="Y44" s="7"/>
      <c r="Z44" s="7"/>
    </row>
    <row r="45" spans="1:26" ht="15" customHeight="1" x14ac:dyDescent="0.15">
      <c r="A45" s="1">
        <v>1</v>
      </c>
      <c r="B45" s="7">
        <v>54</v>
      </c>
      <c r="C45" s="17"/>
      <c r="D45" s="167" t="s">
        <v>88</v>
      </c>
      <c r="E45" s="713" t="s">
        <v>249</v>
      </c>
      <c r="F45" s="713"/>
      <c r="G45" s="714"/>
      <c r="H45" s="193"/>
      <c r="I45" s="100">
        <v>0</v>
      </c>
      <c r="J45" s="100">
        <v>279</v>
      </c>
      <c r="K45" s="100">
        <v>622</v>
      </c>
      <c r="L45" s="100">
        <v>1516</v>
      </c>
      <c r="M45" s="100">
        <v>0</v>
      </c>
      <c r="N45" s="100">
        <v>0</v>
      </c>
      <c r="O45" s="100">
        <v>1029</v>
      </c>
      <c r="P45" s="100">
        <v>0</v>
      </c>
      <c r="Q45" s="100">
        <v>0</v>
      </c>
      <c r="R45" s="100">
        <v>0</v>
      </c>
      <c r="S45" s="100">
        <v>0</v>
      </c>
      <c r="T45" s="100">
        <v>23329</v>
      </c>
      <c r="U45" s="100">
        <v>0</v>
      </c>
      <c r="V45" s="206">
        <v>26775</v>
      </c>
      <c r="W45" s="1">
        <v>1</v>
      </c>
      <c r="X45" s="7">
        <v>54</v>
      </c>
      <c r="Y45" s="7"/>
      <c r="Z45" s="7"/>
    </row>
    <row r="46" spans="1:26" ht="15" customHeight="1" x14ac:dyDescent="0.15">
      <c r="A46" s="1">
        <v>1</v>
      </c>
      <c r="B46" s="7">
        <v>55</v>
      </c>
      <c r="C46" s="145" t="s">
        <v>250</v>
      </c>
      <c r="D46" s="708" t="s">
        <v>256</v>
      </c>
      <c r="E46" s="708"/>
      <c r="F46" s="708"/>
      <c r="G46" s="708"/>
      <c r="H46" s="191"/>
      <c r="I46" s="107">
        <v>0</v>
      </c>
      <c r="J46" s="107">
        <v>8017</v>
      </c>
      <c r="K46" s="107">
        <v>0</v>
      </c>
      <c r="L46" s="107">
        <v>0</v>
      </c>
      <c r="M46" s="107">
        <v>0</v>
      </c>
      <c r="N46" s="107">
        <v>14923</v>
      </c>
      <c r="O46" s="107">
        <v>15399</v>
      </c>
      <c r="P46" s="107">
        <v>0</v>
      </c>
      <c r="Q46" s="107">
        <v>0</v>
      </c>
      <c r="R46" s="107">
        <v>0</v>
      </c>
      <c r="S46" s="107">
        <v>23024</v>
      </c>
      <c r="T46" s="107">
        <v>0</v>
      </c>
      <c r="U46" s="107">
        <v>0</v>
      </c>
      <c r="V46" s="207">
        <v>61363</v>
      </c>
      <c r="W46" s="1">
        <v>1</v>
      </c>
      <c r="X46" s="7">
        <v>55</v>
      </c>
      <c r="Y46" s="7"/>
      <c r="Z46" s="7"/>
    </row>
    <row r="47" spans="1:26" ht="15" customHeight="1" x14ac:dyDescent="0.15">
      <c r="B47" s="7"/>
      <c r="C47" s="146" t="s">
        <v>265</v>
      </c>
      <c r="D47" s="168"/>
      <c r="E47" s="168"/>
      <c r="F47" s="168" t="s">
        <v>930</v>
      </c>
      <c r="G47" s="168"/>
      <c r="H47" s="199"/>
      <c r="I47" s="144" t="s">
        <v>229</v>
      </c>
      <c r="J47" s="144" t="s">
        <v>229</v>
      </c>
      <c r="K47" s="144" t="s">
        <v>229</v>
      </c>
      <c r="L47" s="144" t="s">
        <v>229</v>
      </c>
      <c r="M47" s="214" t="s">
        <v>229</v>
      </c>
      <c r="N47" s="214" t="s">
        <v>229</v>
      </c>
      <c r="O47" s="144" t="s">
        <v>229</v>
      </c>
      <c r="P47" s="144" t="s">
        <v>229</v>
      </c>
      <c r="Q47" s="144" t="s">
        <v>229</v>
      </c>
      <c r="R47" s="144" t="s">
        <v>229</v>
      </c>
      <c r="S47" s="144" t="s">
        <v>229</v>
      </c>
      <c r="T47" s="144" t="s">
        <v>229</v>
      </c>
      <c r="U47" s="144" t="s">
        <v>229</v>
      </c>
      <c r="V47" s="214" t="s">
        <v>229</v>
      </c>
      <c r="X47" s="7"/>
      <c r="Y47" s="7"/>
      <c r="Z47" s="7"/>
    </row>
    <row r="48" spans="1:26" ht="15" customHeight="1" x14ac:dyDescent="0.15">
      <c r="A48" s="1">
        <v>1</v>
      </c>
      <c r="B48" s="7">
        <v>56</v>
      </c>
      <c r="C48" s="17" t="s">
        <v>261</v>
      </c>
      <c r="D48" s="707" t="s">
        <v>264</v>
      </c>
      <c r="E48" s="707"/>
      <c r="F48" s="707"/>
      <c r="G48" s="707"/>
      <c r="H48" s="198" t="s">
        <v>236</v>
      </c>
      <c r="I48" s="204">
        <v>0</v>
      </c>
      <c r="J48" s="204">
        <v>0</v>
      </c>
      <c r="K48" s="204">
        <v>74970</v>
      </c>
      <c r="L48" s="204">
        <v>227999</v>
      </c>
      <c r="M48" s="215">
        <v>68841</v>
      </c>
      <c r="N48" s="215">
        <v>0</v>
      </c>
      <c r="O48" s="204">
        <v>0</v>
      </c>
      <c r="P48" s="204">
        <v>302565</v>
      </c>
      <c r="Q48" s="204">
        <v>0</v>
      </c>
      <c r="R48" s="204">
        <v>0</v>
      </c>
      <c r="S48" s="204">
        <v>0</v>
      </c>
      <c r="T48" s="204">
        <v>188107</v>
      </c>
      <c r="U48" s="204">
        <v>12014</v>
      </c>
      <c r="V48" s="225">
        <v>874496</v>
      </c>
      <c r="W48" s="1">
        <v>1</v>
      </c>
      <c r="X48" s="7">
        <v>56</v>
      </c>
      <c r="Y48" s="7"/>
      <c r="Z48" s="7"/>
    </row>
    <row r="49" spans="1:26" ht="15" customHeight="1" x14ac:dyDescent="0.15">
      <c r="B49" s="9"/>
      <c r="C49" s="145" t="s">
        <v>267</v>
      </c>
      <c r="D49" s="708" t="s">
        <v>270</v>
      </c>
      <c r="E49" s="708"/>
      <c r="F49" s="708"/>
      <c r="G49" s="708"/>
      <c r="H49" s="191"/>
      <c r="I49" s="101"/>
      <c r="J49" s="101"/>
      <c r="K49" s="101"/>
      <c r="L49" s="101"/>
      <c r="M49" s="107"/>
      <c r="N49" s="107"/>
      <c r="O49" s="101"/>
      <c r="P49" s="101"/>
      <c r="Q49" s="101"/>
      <c r="R49" s="101"/>
      <c r="S49" s="101"/>
      <c r="T49" s="101"/>
      <c r="U49" s="101"/>
      <c r="V49" s="207">
        <v>0</v>
      </c>
      <c r="X49" s="7"/>
      <c r="Y49" s="7"/>
      <c r="Z49" s="7"/>
    </row>
    <row r="50" spans="1:26" ht="15" customHeight="1" x14ac:dyDescent="0.15">
      <c r="A50" s="1">
        <v>1</v>
      </c>
      <c r="B50" s="9">
        <v>57</v>
      </c>
      <c r="C50" s="148"/>
      <c r="D50" s="707" t="s">
        <v>251</v>
      </c>
      <c r="E50" s="707"/>
      <c r="F50" s="707"/>
      <c r="G50" s="707"/>
      <c r="H50" s="200"/>
      <c r="I50" s="102">
        <v>0</v>
      </c>
      <c r="J50" s="102">
        <v>438711</v>
      </c>
      <c r="K50" s="102">
        <v>-459508</v>
      </c>
      <c r="L50" s="102">
        <v>-1303814</v>
      </c>
      <c r="M50" s="108">
        <v>140456</v>
      </c>
      <c r="N50" s="108">
        <v>-1671649</v>
      </c>
      <c r="O50" s="102">
        <v>18626</v>
      </c>
      <c r="P50" s="102">
        <v>-3122363</v>
      </c>
      <c r="Q50" s="102">
        <v>0</v>
      </c>
      <c r="R50" s="102">
        <v>0</v>
      </c>
      <c r="S50" s="102">
        <v>-1513520</v>
      </c>
      <c r="T50" s="102">
        <v>-3912555</v>
      </c>
      <c r="U50" s="102">
        <v>40942</v>
      </c>
      <c r="V50" s="225">
        <v>-11344674</v>
      </c>
      <c r="W50" s="1">
        <v>1</v>
      </c>
      <c r="X50" s="7">
        <v>57</v>
      </c>
      <c r="Y50" s="7"/>
      <c r="Z50" s="7"/>
    </row>
    <row r="51" spans="1:26" ht="15" customHeight="1" x14ac:dyDescent="0.15">
      <c r="B51" s="9"/>
      <c r="C51" s="149" t="s">
        <v>271</v>
      </c>
      <c r="D51" s="708" t="s">
        <v>1041</v>
      </c>
      <c r="E51" s="708"/>
      <c r="F51" s="708"/>
      <c r="G51" s="708"/>
      <c r="H51" s="199"/>
      <c r="I51" s="204"/>
      <c r="J51" s="204"/>
      <c r="K51" s="204"/>
      <c r="L51" s="204"/>
      <c r="M51" s="215"/>
      <c r="N51" s="215"/>
      <c r="O51" s="204"/>
      <c r="P51" s="204"/>
      <c r="Q51" s="204"/>
      <c r="R51" s="204"/>
      <c r="S51" s="204"/>
      <c r="T51" s="204"/>
      <c r="U51" s="204"/>
      <c r="V51" s="226"/>
      <c r="X51" s="7"/>
      <c r="Y51" s="7"/>
      <c r="Z51" s="7"/>
    </row>
    <row r="52" spans="1:26" ht="15" customHeight="1" x14ac:dyDescent="0.15">
      <c r="A52" s="1">
        <v>1</v>
      </c>
      <c r="B52" s="9">
        <v>58</v>
      </c>
      <c r="C52" s="150"/>
      <c r="D52" s="707" t="s">
        <v>1042</v>
      </c>
      <c r="E52" s="707"/>
      <c r="F52" s="707"/>
      <c r="G52" s="707"/>
      <c r="H52" s="199"/>
      <c r="I52" s="102">
        <v>0</v>
      </c>
      <c r="J52" s="102">
        <v>0</v>
      </c>
      <c r="K52" s="102">
        <v>0</v>
      </c>
      <c r="L52" s="102">
        <v>0</v>
      </c>
      <c r="M52" s="108">
        <v>0</v>
      </c>
      <c r="N52" s="108">
        <v>0</v>
      </c>
      <c r="O52" s="102">
        <v>0</v>
      </c>
      <c r="P52" s="102">
        <v>0</v>
      </c>
      <c r="Q52" s="102">
        <v>0</v>
      </c>
      <c r="R52" s="102">
        <v>0</v>
      </c>
      <c r="S52" s="102">
        <v>0</v>
      </c>
      <c r="T52" s="102">
        <v>0</v>
      </c>
      <c r="U52" s="102">
        <v>0</v>
      </c>
      <c r="V52" s="225">
        <v>0</v>
      </c>
      <c r="W52" s="1">
        <v>1</v>
      </c>
      <c r="X52" s="7">
        <v>58</v>
      </c>
      <c r="Y52" s="7"/>
      <c r="Z52" s="7"/>
    </row>
    <row r="53" spans="1:26" ht="15" customHeight="1" x14ac:dyDescent="0.15">
      <c r="B53" s="9"/>
      <c r="C53" s="145" t="s">
        <v>749</v>
      </c>
      <c r="D53" s="708" t="s">
        <v>274</v>
      </c>
      <c r="E53" s="708"/>
      <c r="F53" s="708"/>
      <c r="G53" s="708"/>
      <c r="H53" s="191"/>
      <c r="I53" s="101"/>
      <c r="J53" s="101"/>
      <c r="K53" s="101"/>
      <c r="L53" s="101"/>
      <c r="M53" s="107"/>
      <c r="N53" s="107"/>
      <c r="O53" s="101"/>
      <c r="P53" s="101"/>
      <c r="Q53" s="101"/>
      <c r="R53" s="101"/>
      <c r="S53" s="101"/>
      <c r="T53" s="101"/>
      <c r="U53" s="101"/>
      <c r="V53" s="207">
        <v>0</v>
      </c>
      <c r="X53" s="7"/>
      <c r="Y53" s="7"/>
      <c r="Z53" s="7"/>
    </row>
    <row r="54" spans="1:26" ht="15" customHeight="1" x14ac:dyDescent="0.15">
      <c r="A54" s="1">
        <v>1</v>
      </c>
      <c r="B54" s="9">
        <v>59</v>
      </c>
      <c r="C54" s="148"/>
      <c r="D54" s="707" t="s">
        <v>213</v>
      </c>
      <c r="E54" s="707"/>
      <c r="F54" s="707"/>
      <c r="G54" s="707"/>
      <c r="H54" s="200"/>
      <c r="I54" s="102">
        <v>0</v>
      </c>
      <c r="J54" s="102">
        <v>446728</v>
      </c>
      <c r="K54" s="102">
        <v>-534478</v>
      </c>
      <c r="L54" s="102">
        <v>-1531813</v>
      </c>
      <c r="M54" s="108">
        <v>71615</v>
      </c>
      <c r="N54" s="108">
        <v>-1656726</v>
      </c>
      <c r="O54" s="102">
        <v>34025</v>
      </c>
      <c r="P54" s="102">
        <v>-3424928</v>
      </c>
      <c r="Q54" s="102">
        <v>0</v>
      </c>
      <c r="R54" s="102">
        <v>0</v>
      </c>
      <c r="S54" s="102">
        <v>-1490496</v>
      </c>
      <c r="T54" s="102">
        <v>-4100662</v>
      </c>
      <c r="U54" s="102">
        <v>28928</v>
      </c>
      <c r="V54" s="225">
        <v>-12157807</v>
      </c>
      <c r="W54" s="1">
        <v>1</v>
      </c>
      <c r="X54" s="7">
        <v>59</v>
      </c>
      <c r="Y54" s="7"/>
      <c r="Z54" s="7"/>
    </row>
    <row r="55" spans="1:26" s="113" customFormat="1" ht="15" customHeight="1" x14ac:dyDescent="0.15">
      <c r="B55" s="114"/>
      <c r="C55" s="151"/>
      <c r="D55" s="151"/>
      <c r="E55" s="151"/>
      <c r="F55" s="151"/>
      <c r="G55" s="151"/>
      <c r="H55" s="165"/>
      <c r="I55" s="205"/>
      <c r="J55" s="205"/>
      <c r="K55" s="205"/>
      <c r="L55" s="205"/>
      <c r="M55" s="205"/>
      <c r="N55" s="220"/>
      <c r="O55" s="205"/>
      <c r="P55" s="205"/>
      <c r="Q55" s="205"/>
      <c r="R55" s="205"/>
      <c r="S55" s="205"/>
      <c r="T55" s="205"/>
      <c r="U55" s="205"/>
      <c r="V55" s="221"/>
      <c r="X55" s="114"/>
      <c r="Y55" s="114"/>
      <c r="Z55" s="114"/>
    </row>
    <row r="56" spans="1:26" ht="15" customHeight="1" x14ac:dyDescent="0.15">
      <c r="A56" s="1">
        <v>1</v>
      </c>
      <c r="B56" s="1">
        <v>60</v>
      </c>
      <c r="C56" s="683" t="s">
        <v>777</v>
      </c>
      <c r="D56" s="709"/>
      <c r="E56" s="709"/>
      <c r="F56" s="709"/>
      <c r="G56" s="709"/>
      <c r="H56" s="710"/>
      <c r="I56" s="206">
        <v>0</v>
      </c>
      <c r="J56" s="206">
        <v>0</v>
      </c>
      <c r="K56" s="206">
        <v>0</v>
      </c>
      <c r="L56" s="206">
        <v>0</v>
      </c>
      <c r="M56" s="206">
        <v>0</v>
      </c>
      <c r="N56" s="206">
        <v>0</v>
      </c>
      <c r="O56" s="206">
        <v>0</v>
      </c>
      <c r="P56" s="206">
        <v>0</v>
      </c>
      <c r="Q56" s="206">
        <v>0</v>
      </c>
      <c r="R56" s="206">
        <v>0</v>
      </c>
      <c r="S56" s="206">
        <v>0</v>
      </c>
      <c r="T56" s="206">
        <v>0</v>
      </c>
      <c r="U56" s="206">
        <v>0</v>
      </c>
      <c r="V56" s="206">
        <v>0</v>
      </c>
      <c r="W56" s="1">
        <v>1</v>
      </c>
      <c r="X56" s="1">
        <v>60</v>
      </c>
    </row>
    <row r="57" spans="1:26" ht="15" customHeight="1" x14ac:dyDescent="0.15">
      <c r="A57" s="1">
        <v>1</v>
      </c>
      <c r="B57" s="1">
        <v>61</v>
      </c>
      <c r="C57" s="683" t="s">
        <v>727</v>
      </c>
      <c r="D57" s="709"/>
      <c r="E57" s="709"/>
      <c r="F57" s="709"/>
      <c r="G57" s="709"/>
      <c r="H57" s="710"/>
      <c r="I57" s="206">
        <v>0</v>
      </c>
      <c r="J57" s="206">
        <v>0</v>
      </c>
      <c r="K57" s="206">
        <v>0</v>
      </c>
      <c r="L57" s="206">
        <v>0</v>
      </c>
      <c r="M57" s="206">
        <v>0</v>
      </c>
      <c r="N57" s="206">
        <v>0</v>
      </c>
      <c r="O57" s="206">
        <v>0</v>
      </c>
      <c r="P57" s="206">
        <v>0</v>
      </c>
      <c r="Q57" s="206">
        <v>0</v>
      </c>
      <c r="R57" s="206">
        <v>0</v>
      </c>
      <c r="S57" s="206">
        <v>0</v>
      </c>
      <c r="T57" s="206">
        <v>0</v>
      </c>
      <c r="U57" s="206">
        <v>0</v>
      </c>
      <c r="V57" s="206">
        <v>0</v>
      </c>
      <c r="W57" s="1">
        <v>1</v>
      </c>
      <c r="X57" s="1">
        <v>61</v>
      </c>
    </row>
    <row r="58" spans="1:26" ht="15" customHeight="1" x14ac:dyDescent="0.15">
      <c r="C58" s="698" t="s">
        <v>1068</v>
      </c>
      <c r="D58" s="699"/>
      <c r="E58" s="699"/>
      <c r="F58" s="699"/>
      <c r="G58" s="699"/>
      <c r="H58" s="700"/>
      <c r="I58" s="207"/>
      <c r="J58" s="207"/>
      <c r="K58" s="207"/>
      <c r="L58" s="207"/>
      <c r="M58" s="207"/>
      <c r="N58" s="207"/>
      <c r="O58" s="207"/>
      <c r="P58" s="207"/>
      <c r="Q58" s="207"/>
      <c r="R58" s="207"/>
      <c r="S58" s="207"/>
      <c r="T58" s="207"/>
      <c r="U58" s="207"/>
      <c r="V58" s="207"/>
    </row>
    <row r="59" spans="1:26" ht="15" customHeight="1" x14ac:dyDescent="0.15">
      <c r="A59" s="1">
        <v>1</v>
      </c>
      <c r="B59" s="1">
        <v>62</v>
      </c>
      <c r="C59" s="701" t="s">
        <v>1108</v>
      </c>
      <c r="D59" s="702"/>
      <c r="E59" s="702"/>
      <c r="F59" s="702"/>
      <c r="G59" s="702"/>
      <c r="H59" s="703"/>
      <c r="I59" s="102">
        <v>0</v>
      </c>
      <c r="J59" s="102">
        <v>0</v>
      </c>
      <c r="K59" s="102">
        <v>0</v>
      </c>
      <c r="L59" s="102">
        <v>0</v>
      </c>
      <c r="M59" s="108">
        <v>0</v>
      </c>
      <c r="N59" s="108">
        <v>0</v>
      </c>
      <c r="O59" s="102">
        <v>0</v>
      </c>
      <c r="P59" s="102">
        <v>0</v>
      </c>
      <c r="Q59" s="102">
        <v>0</v>
      </c>
      <c r="R59" s="102">
        <v>0</v>
      </c>
      <c r="S59" s="102">
        <v>0</v>
      </c>
      <c r="T59" s="102">
        <v>0</v>
      </c>
      <c r="U59" s="102">
        <v>0</v>
      </c>
      <c r="V59" s="225">
        <v>0</v>
      </c>
      <c r="W59" s="1">
        <v>1</v>
      </c>
      <c r="X59" s="1">
        <v>62</v>
      </c>
    </row>
    <row r="60" spans="1:26" ht="15" customHeight="1" x14ac:dyDescent="0.15">
      <c r="C60" s="698" t="s">
        <v>1069</v>
      </c>
      <c r="D60" s="699"/>
      <c r="E60" s="699"/>
      <c r="F60" s="699"/>
      <c r="G60" s="699"/>
      <c r="H60" s="700"/>
      <c r="I60" s="101"/>
      <c r="J60" s="101"/>
      <c r="K60" s="101"/>
      <c r="L60" s="101"/>
      <c r="M60" s="107"/>
      <c r="N60" s="107"/>
      <c r="O60" s="101"/>
      <c r="P60" s="101"/>
      <c r="Q60" s="101"/>
      <c r="R60" s="101"/>
      <c r="S60" s="101"/>
      <c r="T60" s="101"/>
      <c r="U60" s="101"/>
      <c r="V60" s="207">
        <v>0</v>
      </c>
    </row>
    <row r="61" spans="1:26" ht="15" customHeight="1" x14ac:dyDescent="0.15">
      <c r="A61" s="1">
        <v>1</v>
      </c>
      <c r="B61" s="1">
        <v>63</v>
      </c>
      <c r="C61" s="701" t="s">
        <v>1108</v>
      </c>
      <c r="D61" s="702"/>
      <c r="E61" s="702"/>
      <c r="F61" s="702"/>
      <c r="G61" s="702"/>
      <c r="H61" s="703"/>
      <c r="I61" s="102">
        <v>0</v>
      </c>
      <c r="J61" s="102">
        <v>0</v>
      </c>
      <c r="K61" s="102">
        <v>0</v>
      </c>
      <c r="L61" s="102">
        <v>0</v>
      </c>
      <c r="M61" s="108">
        <v>0</v>
      </c>
      <c r="N61" s="108">
        <v>0</v>
      </c>
      <c r="O61" s="102">
        <v>0</v>
      </c>
      <c r="P61" s="102">
        <v>0</v>
      </c>
      <c r="Q61" s="102">
        <v>0</v>
      </c>
      <c r="R61" s="102">
        <v>0</v>
      </c>
      <c r="S61" s="102">
        <v>0</v>
      </c>
      <c r="T61" s="102">
        <v>0</v>
      </c>
      <c r="U61" s="102">
        <v>0</v>
      </c>
      <c r="V61" s="225">
        <v>0</v>
      </c>
      <c r="W61" s="1">
        <v>1</v>
      </c>
      <c r="X61" s="1">
        <v>63</v>
      </c>
    </row>
    <row r="62" spans="1:26" ht="15" customHeight="1" x14ac:dyDescent="0.15">
      <c r="A62" s="1">
        <v>1</v>
      </c>
      <c r="B62" s="1">
        <v>64</v>
      </c>
      <c r="C62" s="704" t="s">
        <v>366</v>
      </c>
      <c r="D62" s="705"/>
      <c r="E62" s="705"/>
      <c r="F62" s="705"/>
      <c r="G62" s="705"/>
      <c r="H62" s="706"/>
      <c r="I62" s="102">
        <v>0</v>
      </c>
      <c r="J62" s="102">
        <v>163088</v>
      </c>
      <c r="K62" s="102">
        <v>86485</v>
      </c>
      <c r="L62" s="102">
        <v>327024</v>
      </c>
      <c r="M62" s="108">
        <v>53205</v>
      </c>
      <c r="N62" s="108">
        <v>73825</v>
      </c>
      <c r="O62" s="102">
        <v>31344</v>
      </c>
      <c r="P62" s="102">
        <v>0</v>
      </c>
      <c r="Q62" s="102">
        <v>0</v>
      </c>
      <c r="R62" s="102">
        <v>0</v>
      </c>
      <c r="S62" s="102">
        <v>32984</v>
      </c>
      <c r="T62" s="102">
        <v>121628</v>
      </c>
      <c r="U62" s="102">
        <v>65348</v>
      </c>
      <c r="V62" s="225">
        <v>954931</v>
      </c>
      <c r="W62" s="1">
        <v>1</v>
      </c>
      <c r="X62" s="1">
        <v>64</v>
      </c>
    </row>
    <row r="63" spans="1:26" ht="15" customHeight="1" x14ac:dyDescent="0.15">
      <c r="A63" s="1">
        <v>1</v>
      </c>
      <c r="B63" s="1">
        <v>65</v>
      </c>
      <c r="C63" s="664" t="s">
        <v>885</v>
      </c>
      <c r="D63" s="665"/>
      <c r="E63" s="687" t="s">
        <v>555</v>
      </c>
      <c r="F63" s="687"/>
      <c r="G63" s="687"/>
      <c r="H63" s="688"/>
      <c r="I63" s="102">
        <v>0</v>
      </c>
      <c r="J63" s="102">
        <v>0</v>
      </c>
      <c r="K63" s="102">
        <v>0</v>
      </c>
      <c r="L63" s="102">
        <v>0</v>
      </c>
      <c r="M63" s="108">
        <v>0</v>
      </c>
      <c r="N63" s="108">
        <v>0</v>
      </c>
      <c r="O63" s="102">
        <v>3034</v>
      </c>
      <c r="P63" s="102">
        <v>0</v>
      </c>
      <c r="Q63" s="102">
        <v>0</v>
      </c>
      <c r="R63" s="102">
        <v>0</v>
      </c>
      <c r="S63" s="102">
        <v>0</v>
      </c>
      <c r="T63" s="102">
        <v>0</v>
      </c>
      <c r="U63" s="102">
        <v>0</v>
      </c>
      <c r="V63" s="225">
        <v>3034</v>
      </c>
      <c r="W63" s="1">
        <v>1</v>
      </c>
      <c r="X63" s="1">
        <v>65</v>
      </c>
    </row>
    <row r="64" spans="1:26" ht="15" customHeight="1" x14ac:dyDescent="0.15">
      <c r="A64" s="1">
        <v>1</v>
      </c>
      <c r="B64" s="1">
        <v>66</v>
      </c>
      <c r="C64" s="666"/>
      <c r="D64" s="667"/>
      <c r="E64" s="687" t="s">
        <v>1070</v>
      </c>
      <c r="F64" s="687"/>
      <c r="G64" s="687"/>
      <c r="H64" s="688"/>
      <c r="I64" s="102">
        <v>0</v>
      </c>
      <c r="J64" s="102">
        <v>163088</v>
      </c>
      <c r="K64" s="102">
        <v>86485</v>
      </c>
      <c r="L64" s="102">
        <v>325851</v>
      </c>
      <c r="M64" s="108">
        <v>53204</v>
      </c>
      <c r="N64" s="108">
        <v>73825</v>
      </c>
      <c r="O64" s="102">
        <v>28310</v>
      </c>
      <c r="P64" s="102">
        <v>0</v>
      </c>
      <c r="Q64" s="102">
        <v>0</v>
      </c>
      <c r="R64" s="102">
        <v>0</v>
      </c>
      <c r="S64" s="102">
        <v>32983</v>
      </c>
      <c r="T64" s="102">
        <v>121620</v>
      </c>
      <c r="U64" s="102">
        <v>65348</v>
      </c>
      <c r="V64" s="225">
        <v>950714</v>
      </c>
      <c r="W64" s="1">
        <v>1</v>
      </c>
      <c r="X64" s="1">
        <v>66</v>
      </c>
    </row>
    <row r="65" spans="1:26" ht="15" customHeight="1" x14ac:dyDescent="0.15">
      <c r="A65" s="1">
        <v>1</v>
      </c>
      <c r="B65" s="1">
        <v>67</v>
      </c>
      <c r="C65" s="666"/>
      <c r="D65" s="667"/>
      <c r="E65" s="687" t="s">
        <v>1071</v>
      </c>
      <c r="F65" s="687"/>
      <c r="G65" s="687"/>
      <c r="H65" s="688"/>
      <c r="I65" s="102">
        <v>0</v>
      </c>
      <c r="J65" s="102">
        <v>0</v>
      </c>
      <c r="K65" s="102">
        <v>0</v>
      </c>
      <c r="L65" s="102">
        <v>0</v>
      </c>
      <c r="M65" s="108">
        <v>0</v>
      </c>
      <c r="N65" s="108">
        <v>0</v>
      </c>
      <c r="O65" s="102">
        <v>0</v>
      </c>
      <c r="P65" s="102">
        <v>0</v>
      </c>
      <c r="Q65" s="102">
        <v>0</v>
      </c>
      <c r="R65" s="102">
        <v>0</v>
      </c>
      <c r="S65" s="102">
        <v>0</v>
      </c>
      <c r="T65" s="102">
        <v>0</v>
      </c>
      <c r="U65" s="102">
        <v>0</v>
      </c>
      <c r="V65" s="225">
        <v>0</v>
      </c>
      <c r="W65" s="1">
        <v>1</v>
      </c>
      <c r="X65" s="1">
        <v>67</v>
      </c>
    </row>
    <row r="66" spans="1:26" ht="15" customHeight="1" x14ac:dyDescent="0.15">
      <c r="A66" s="1">
        <v>1</v>
      </c>
      <c r="B66" s="1">
        <v>68</v>
      </c>
      <c r="C66" s="666"/>
      <c r="D66" s="667"/>
      <c r="E66" s="687" t="s">
        <v>1072</v>
      </c>
      <c r="F66" s="687"/>
      <c r="G66" s="687"/>
      <c r="H66" s="688"/>
      <c r="I66" s="102">
        <v>0</v>
      </c>
      <c r="J66" s="102">
        <v>0</v>
      </c>
      <c r="K66" s="102">
        <v>0</v>
      </c>
      <c r="L66" s="102">
        <v>0</v>
      </c>
      <c r="M66" s="108">
        <v>0</v>
      </c>
      <c r="N66" s="108">
        <v>0</v>
      </c>
      <c r="O66" s="102">
        <v>0</v>
      </c>
      <c r="P66" s="102">
        <v>0</v>
      </c>
      <c r="Q66" s="102">
        <v>0</v>
      </c>
      <c r="R66" s="102">
        <v>0</v>
      </c>
      <c r="S66" s="102">
        <v>0</v>
      </c>
      <c r="T66" s="102">
        <v>0</v>
      </c>
      <c r="U66" s="102">
        <v>0</v>
      </c>
      <c r="V66" s="225">
        <v>0</v>
      </c>
      <c r="W66" s="1">
        <v>1</v>
      </c>
      <c r="X66" s="1">
        <v>68</v>
      </c>
    </row>
    <row r="67" spans="1:26" ht="15" customHeight="1" x14ac:dyDescent="0.15">
      <c r="A67" s="1">
        <v>1</v>
      </c>
      <c r="B67" s="1">
        <v>69</v>
      </c>
      <c r="C67" s="666"/>
      <c r="D67" s="667"/>
      <c r="E67" s="687" t="s">
        <v>783</v>
      </c>
      <c r="F67" s="687"/>
      <c r="G67" s="687"/>
      <c r="H67" s="688"/>
      <c r="I67" s="102">
        <v>0</v>
      </c>
      <c r="J67" s="102">
        <v>0</v>
      </c>
      <c r="K67" s="102">
        <v>0</v>
      </c>
      <c r="L67" s="102">
        <v>1173</v>
      </c>
      <c r="M67" s="108">
        <v>1</v>
      </c>
      <c r="N67" s="108">
        <v>0</v>
      </c>
      <c r="O67" s="102">
        <v>0</v>
      </c>
      <c r="P67" s="102">
        <v>0</v>
      </c>
      <c r="Q67" s="102">
        <v>0</v>
      </c>
      <c r="R67" s="102">
        <v>0</v>
      </c>
      <c r="S67" s="102">
        <v>1</v>
      </c>
      <c r="T67" s="102">
        <v>8</v>
      </c>
      <c r="U67" s="102">
        <v>0</v>
      </c>
      <c r="V67" s="225">
        <v>1183</v>
      </c>
      <c r="W67" s="1">
        <v>1</v>
      </c>
      <c r="X67" s="1">
        <v>69</v>
      </c>
    </row>
    <row r="68" spans="1:26" ht="15" customHeight="1" x14ac:dyDescent="0.15">
      <c r="A68" s="1">
        <v>1</v>
      </c>
      <c r="B68" s="1">
        <v>70</v>
      </c>
      <c r="C68" s="668"/>
      <c r="D68" s="669"/>
      <c r="E68" s="687" t="s">
        <v>1073</v>
      </c>
      <c r="F68" s="687"/>
      <c r="G68" s="687"/>
      <c r="H68" s="688"/>
      <c r="I68" s="102">
        <v>0</v>
      </c>
      <c r="J68" s="102">
        <v>0</v>
      </c>
      <c r="K68" s="102">
        <v>0</v>
      </c>
      <c r="L68" s="102">
        <v>0</v>
      </c>
      <c r="M68" s="108">
        <v>0</v>
      </c>
      <c r="N68" s="108">
        <v>0</v>
      </c>
      <c r="O68" s="102">
        <v>0</v>
      </c>
      <c r="P68" s="102">
        <v>0</v>
      </c>
      <c r="Q68" s="102">
        <v>0</v>
      </c>
      <c r="R68" s="102">
        <v>0</v>
      </c>
      <c r="S68" s="102">
        <v>0</v>
      </c>
      <c r="T68" s="102">
        <v>0</v>
      </c>
      <c r="U68" s="102">
        <v>0</v>
      </c>
      <c r="V68" s="225">
        <v>0</v>
      </c>
      <c r="W68" s="1">
        <v>1</v>
      </c>
      <c r="X68" s="1">
        <v>70</v>
      </c>
    </row>
    <row r="69" spans="1:26" ht="15" customHeight="1" x14ac:dyDescent="0.15">
      <c r="A69" s="1">
        <v>1</v>
      </c>
      <c r="B69" s="1">
        <v>71</v>
      </c>
      <c r="C69" s="686" t="s">
        <v>1074</v>
      </c>
      <c r="D69" s="687"/>
      <c r="E69" s="687"/>
      <c r="F69" s="687"/>
      <c r="G69" s="687"/>
      <c r="H69" s="688"/>
      <c r="I69" s="102">
        <v>0</v>
      </c>
      <c r="J69" s="102">
        <v>0</v>
      </c>
      <c r="K69" s="102">
        <v>0</v>
      </c>
      <c r="L69" s="102">
        <v>0</v>
      </c>
      <c r="M69" s="108">
        <v>0</v>
      </c>
      <c r="N69" s="108">
        <v>0</v>
      </c>
      <c r="O69" s="102">
        <v>34</v>
      </c>
      <c r="P69" s="102">
        <v>0</v>
      </c>
      <c r="Q69" s="102">
        <v>0</v>
      </c>
      <c r="R69" s="102">
        <v>0</v>
      </c>
      <c r="S69" s="102">
        <v>0</v>
      </c>
      <c r="T69" s="102">
        <v>0</v>
      </c>
      <c r="U69" s="102">
        <v>1063</v>
      </c>
      <c r="V69" s="225">
        <v>1097</v>
      </c>
      <c r="W69" s="1">
        <v>1</v>
      </c>
      <c r="X69" s="1">
        <v>71</v>
      </c>
    </row>
    <row r="70" spans="1:26" ht="15" customHeight="1" x14ac:dyDescent="0.15">
      <c r="A70" s="1">
        <v>1</v>
      </c>
      <c r="B70" s="1">
        <v>72</v>
      </c>
      <c r="C70" s="686" t="s">
        <v>1075</v>
      </c>
      <c r="D70" s="689"/>
      <c r="E70" s="687"/>
      <c r="F70" s="687"/>
      <c r="G70" s="687"/>
      <c r="H70" s="688"/>
      <c r="I70" s="102">
        <v>0</v>
      </c>
      <c r="J70" s="102">
        <v>0</v>
      </c>
      <c r="K70" s="102">
        <v>0</v>
      </c>
      <c r="L70" s="102">
        <v>0</v>
      </c>
      <c r="M70" s="108">
        <v>0</v>
      </c>
      <c r="N70" s="108">
        <v>0</v>
      </c>
      <c r="O70" s="102">
        <v>0</v>
      </c>
      <c r="P70" s="102">
        <v>0</v>
      </c>
      <c r="Q70" s="102">
        <v>0</v>
      </c>
      <c r="R70" s="102">
        <v>0</v>
      </c>
      <c r="S70" s="102">
        <v>0</v>
      </c>
      <c r="T70" s="102">
        <v>0</v>
      </c>
      <c r="U70" s="102">
        <v>0</v>
      </c>
      <c r="V70" s="225">
        <v>0</v>
      </c>
      <c r="W70" s="1">
        <v>1</v>
      </c>
      <c r="X70" s="1">
        <v>72</v>
      </c>
    </row>
    <row r="71" spans="1:26" ht="15" customHeight="1" x14ac:dyDescent="0.15">
      <c r="A71" s="1">
        <v>1</v>
      </c>
      <c r="B71" s="1">
        <v>73</v>
      </c>
      <c r="C71" s="686" t="s">
        <v>240</v>
      </c>
      <c r="D71" s="689"/>
      <c r="E71" s="687"/>
      <c r="F71" s="687"/>
      <c r="G71" s="687"/>
      <c r="H71" s="688"/>
      <c r="I71" s="102">
        <v>0</v>
      </c>
      <c r="J71" s="102">
        <v>0</v>
      </c>
      <c r="K71" s="102">
        <v>0</v>
      </c>
      <c r="L71" s="102">
        <v>0</v>
      </c>
      <c r="M71" s="108">
        <v>0</v>
      </c>
      <c r="N71" s="108">
        <v>0</v>
      </c>
      <c r="O71" s="102">
        <v>0</v>
      </c>
      <c r="P71" s="102">
        <v>0</v>
      </c>
      <c r="Q71" s="102">
        <v>0</v>
      </c>
      <c r="R71" s="102">
        <v>0</v>
      </c>
      <c r="S71" s="102">
        <v>0</v>
      </c>
      <c r="T71" s="102">
        <v>0</v>
      </c>
      <c r="U71" s="102">
        <v>0</v>
      </c>
      <c r="V71" s="225">
        <v>0</v>
      </c>
      <c r="W71" s="1">
        <v>1</v>
      </c>
      <c r="X71" s="1">
        <v>73</v>
      </c>
    </row>
    <row r="72" spans="1:26" ht="15" customHeight="1" x14ac:dyDescent="0.15">
      <c r="A72" s="1">
        <v>1</v>
      </c>
      <c r="B72" s="1">
        <v>74</v>
      </c>
      <c r="C72" s="686" t="s">
        <v>1076</v>
      </c>
      <c r="D72" s="689"/>
      <c r="E72" s="687"/>
      <c r="F72" s="687"/>
      <c r="G72" s="687"/>
      <c r="H72" s="688"/>
      <c r="I72" s="102">
        <v>0</v>
      </c>
      <c r="J72" s="102">
        <v>0</v>
      </c>
      <c r="K72" s="102">
        <v>0</v>
      </c>
      <c r="L72" s="102">
        <v>0</v>
      </c>
      <c r="M72" s="108">
        <v>0</v>
      </c>
      <c r="N72" s="108">
        <v>0</v>
      </c>
      <c r="O72" s="102">
        <v>0</v>
      </c>
      <c r="P72" s="102">
        <v>0</v>
      </c>
      <c r="Q72" s="102">
        <v>0</v>
      </c>
      <c r="R72" s="102">
        <v>0</v>
      </c>
      <c r="S72" s="102">
        <v>0</v>
      </c>
      <c r="T72" s="102">
        <v>0</v>
      </c>
      <c r="U72" s="102">
        <v>0</v>
      </c>
      <c r="V72" s="225">
        <v>0</v>
      </c>
      <c r="W72" s="1">
        <v>1</v>
      </c>
      <c r="X72" s="1">
        <v>74</v>
      </c>
    </row>
    <row r="73" spans="1:26" ht="15" customHeight="1" x14ac:dyDescent="0.15">
      <c r="A73" s="1">
        <v>2</v>
      </c>
      <c r="B73" s="1">
        <v>2</v>
      </c>
      <c r="C73" s="690" t="s">
        <v>1103</v>
      </c>
      <c r="D73" s="691"/>
      <c r="E73" s="692"/>
      <c r="F73" s="692"/>
      <c r="G73" s="692"/>
      <c r="H73" s="693"/>
      <c r="I73" s="102">
        <v>0</v>
      </c>
      <c r="J73" s="102">
        <v>0</v>
      </c>
      <c r="K73" s="102">
        <v>0</v>
      </c>
      <c r="L73" s="102">
        <v>0</v>
      </c>
      <c r="M73" s="108">
        <v>0</v>
      </c>
      <c r="N73" s="108">
        <v>0</v>
      </c>
      <c r="O73" s="102">
        <v>0</v>
      </c>
      <c r="P73" s="102">
        <v>0</v>
      </c>
      <c r="Q73" s="102">
        <v>0</v>
      </c>
      <c r="R73" s="102">
        <v>0</v>
      </c>
      <c r="S73" s="102">
        <v>0</v>
      </c>
      <c r="T73" s="102">
        <v>0</v>
      </c>
      <c r="U73" s="102">
        <v>0</v>
      </c>
      <c r="V73" s="225">
        <v>0</v>
      </c>
      <c r="W73" s="1">
        <v>2</v>
      </c>
      <c r="X73" s="7">
        <v>2</v>
      </c>
      <c r="Y73" s="7"/>
      <c r="Z73" s="7"/>
    </row>
    <row r="74" spans="1:26" ht="15" customHeight="1" x14ac:dyDescent="0.15">
      <c r="A74" s="1">
        <v>2</v>
      </c>
      <c r="B74" s="1">
        <v>3</v>
      </c>
      <c r="C74" s="670" t="s">
        <v>494</v>
      </c>
      <c r="D74" s="694"/>
      <c r="E74" s="694"/>
      <c r="F74" s="694"/>
      <c r="G74" s="694"/>
      <c r="H74" s="695"/>
      <c r="I74" s="206">
        <v>0</v>
      </c>
      <c r="J74" s="206">
        <v>302564</v>
      </c>
      <c r="K74" s="206">
        <v>206382</v>
      </c>
      <c r="L74" s="206">
        <v>1170853</v>
      </c>
      <c r="M74" s="206">
        <v>187158</v>
      </c>
      <c r="N74" s="206">
        <v>356260</v>
      </c>
      <c r="O74" s="206">
        <v>303741</v>
      </c>
      <c r="P74" s="206">
        <v>551280</v>
      </c>
      <c r="Q74" s="206">
        <v>544</v>
      </c>
      <c r="R74" s="206">
        <v>1930</v>
      </c>
      <c r="S74" s="206">
        <v>264462</v>
      </c>
      <c r="T74" s="206">
        <v>711460</v>
      </c>
      <c r="U74" s="206">
        <v>300000</v>
      </c>
      <c r="V74" s="206">
        <v>4356634</v>
      </c>
      <c r="W74" s="1">
        <v>2</v>
      </c>
      <c r="X74" s="7">
        <v>3</v>
      </c>
      <c r="Y74" s="7"/>
      <c r="Z74" s="7"/>
    </row>
    <row r="75" spans="1:26" ht="15" customHeight="1" x14ac:dyDescent="0.15">
      <c r="A75" s="1">
        <v>2</v>
      </c>
      <c r="B75" s="1">
        <v>4</v>
      </c>
      <c r="C75" s="152"/>
      <c r="D75" s="161" t="s">
        <v>83</v>
      </c>
      <c r="E75" s="684" t="s">
        <v>548</v>
      </c>
      <c r="F75" s="684"/>
      <c r="G75" s="684"/>
      <c r="H75" s="685"/>
      <c r="I75" s="206">
        <v>0</v>
      </c>
      <c r="J75" s="206">
        <v>282560</v>
      </c>
      <c r="K75" s="206">
        <v>206382</v>
      </c>
      <c r="L75" s="206">
        <v>1170853</v>
      </c>
      <c r="M75" s="206">
        <v>187158</v>
      </c>
      <c r="N75" s="206">
        <v>299672</v>
      </c>
      <c r="O75" s="206">
        <v>303741</v>
      </c>
      <c r="P75" s="206">
        <v>138821</v>
      </c>
      <c r="Q75" s="206">
        <v>363</v>
      </c>
      <c r="R75" s="206">
        <v>1287</v>
      </c>
      <c r="S75" s="206">
        <v>264462</v>
      </c>
      <c r="T75" s="206">
        <v>711460</v>
      </c>
      <c r="U75" s="206">
        <v>293000</v>
      </c>
      <c r="V75" s="206">
        <v>3859759</v>
      </c>
      <c r="W75" s="1">
        <v>2</v>
      </c>
      <c r="X75" s="7">
        <v>4</v>
      </c>
      <c r="Y75" s="7"/>
      <c r="Z75" s="7"/>
    </row>
    <row r="76" spans="1:26" ht="15" customHeight="1" x14ac:dyDescent="0.15">
      <c r="A76" s="1">
        <v>2</v>
      </c>
      <c r="B76" s="1">
        <v>5</v>
      </c>
      <c r="C76" s="152"/>
      <c r="D76" s="166" t="s">
        <v>88</v>
      </c>
      <c r="E76" s="684" t="s">
        <v>550</v>
      </c>
      <c r="F76" s="684"/>
      <c r="G76" s="684"/>
      <c r="H76" s="685"/>
      <c r="I76" s="206">
        <v>0</v>
      </c>
      <c r="J76" s="206">
        <v>20004</v>
      </c>
      <c r="K76" s="206">
        <v>0</v>
      </c>
      <c r="L76" s="206">
        <v>0</v>
      </c>
      <c r="M76" s="206">
        <v>0</v>
      </c>
      <c r="N76" s="206">
        <v>56588</v>
      </c>
      <c r="O76" s="206">
        <v>0</v>
      </c>
      <c r="P76" s="206">
        <v>412459</v>
      </c>
      <c r="Q76" s="206">
        <v>181</v>
      </c>
      <c r="R76" s="206">
        <v>643</v>
      </c>
      <c r="S76" s="206">
        <v>0</v>
      </c>
      <c r="T76" s="206">
        <v>0</v>
      </c>
      <c r="U76" s="206">
        <v>7000</v>
      </c>
      <c r="V76" s="206">
        <v>496875</v>
      </c>
      <c r="W76" s="1">
        <v>2</v>
      </c>
      <c r="X76" s="7">
        <v>5</v>
      </c>
      <c r="Y76" s="7"/>
      <c r="Z76" s="7"/>
    </row>
    <row r="77" spans="1:26" ht="15" customHeight="1" x14ac:dyDescent="0.15">
      <c r="A77" s="1">
        <v>2</v>
      </c>
      <c r="B77" s="1">
        <v>6</v>
      </c>
      <c r="C77" s="152"/>
      <c r="D77" s="170"/>
      <c r="E77" s="180" t="s">
        <v>163</v>
      </c>
      <c r="F77" s="696" t="s">
        <v>552</v>
      </c>
      <c r="G77" s="696"/>
      <c r="H77" s="697"/>
      <c r="I77" s="206">
        <v>0</v>
      </c>
      <c r="J77" s="206">
        <v>0</v>
      </c>
      <c r="K77" s="206">
        <v>0</v>
      </c>
      <c r="L77" s="206">
        <v>0</v>
      </c>
      <c r="M77" s="206">
        <v>0</v>
      </c>
      <c r="N77" s="206">
        <v>588</v>
      </c>
      <c r="O77" s="206">
        <v>0</v>
      </c>
      <c r="P77" s="206">
        <v>49213</v>
      </c>
      <c r="Q77" s="206">
        <v>181</v>
      </c>
      <c r="R77" s="206">
        <v>643</v>
      </c>
      <c r="S77" s="206">
        <v>0</v>
      </c>
      <c r="T77" s="206">
        <v>0</v>
      </c>
      <c r="U77" s="206">
        <v>0</v>
      </c>
      <c r="V77" s="206">
        <v>50625</v>
      </c>
      <c r="W77" s="1">
        <v>2</v>
      </c>
      <c r="X77" s="7">
        <v>6</v>
      </c>
      <c r="Y77" s="7"/>
      <c r="Z77" s="7"/>
    </row>
    <row r="78" spans="1:26" ht="15" customHeight="1" x14ac:dyDescent="0.15">
      <c r="A78" s="1">
        <v>2</v>
      </c>
      <c r="B78" s="1">
        <v>7</v>
      </c>
      <c r="C78" s="153"/>
      <c r="D78" s="171"/>
      <c r="E78" s="180" t="s">
        <v>166</v>
      </c>
      <c r="F78" s="551" t="s">
        <v>553</v>
      </c>
      <c r="G78" s="551"/>
      <c r="H78" s="552"/>
      <c r="I78" s="206">
        <v>0</v>
      </c>
      <c r="J78" s="206">
        <v>20004</v>
      </c>
      <c r="K78" s="206">
        <v>0</v>
      </c>
      <c r="L78" s="206">
        <v>0</v>
      </c>
      <c r="M78" s="206">
        <v>0</v>
      </c>
      <c r="N78" s="206">
        <v>56000</v>
      </c>
      <c r="O78" s="206">
        <v>0</v>
      </c>
      <c r="P78" s="206">
        <v>363246</v>
      </c>
      <c r="Q78" s="206">
        <v>0</v>
      </c>
      <c r="R78" s="206">
        <v>0</v>
      </c>
      <c r="S78" s="206">
        <v>0</v>
      </c>
      <c r="T78" s="206">
        <v>0</v>
      </c>
      <c r="U78" s="206">
        <v>7000</v>
      </c>
      <c r="V78" s="206">
        <v>446250</v>
      </c>
      <c r="W78" s="1">
        <v>2</v>
      </c>
      <c r="X78" s="7">
        <v>7</v>
      </c>
      <c r="Y78" s="7"/>
      <c r="Z78" s="7"/>
    </row>
    <row r="79" spans="1:26" ht="15" customHeight="1" x14ac:dyDescent="0.15">
      <c r="I79" s="208"/>
      <c r="J79" s="208"/>
      <c r="K79" s="208"/>
      <c r="L79" s="208"/>
      <c r="M79" s="208"/>
      <c r="N79" s="208"/>
      <c r="O79" s="208"/>
      <c r="P79" s="208"/>
      <c r="Q79" s="208"/>
      <c r="R79" s="208"/>
      <c r="S79" s="208"/>
      <c r="T79" s="208"/>
      <c r="U79" s="208"/>
      <c r="V79" s="209"/>
      <c r="X79" s="7"/>
      <c r="Y79" s="7"/>
      <c r="Z79" s="7"/>
    </row>
    <row r="80" spans="1:26" ht="15" customHeight="1" x14ac:dyDescent="0.15">
      <c r="C80" s="154" t="s">
        <v>380</v>
      </c>
      <c r="I80" s="208"/>
      <c r="J80" s="208"/>
      <c r="K80" s="208"/>
      <c r="L80" s="208"/>
      <c r="M80" s="208"/>
      <c r="N80" s="208"/>
      <c r="O80" s="208"/>
      <c r="P80" s="208"/>
      <c r="Q80" s="208"/>
      <c r="R80" s="208"/>
      <c r="S80" s="208"/>
      <c r="T80" s="208"/>
      <c r="U80" s="208"/>
      <c r="V80" s="222"/>
      <c r="X80" s="7"/>
      <c r="Y80" s="7"/>
      <c r="Z80" s="7"/>
    </row>
    <row r="81" spans="1:26" ht="15" customHeight="1" x14ac:dyDescent="0.15">
      <c r="A81" s="1">
        <v>2</v>
      </c>
      <c r="B81" s="1">
        <v>9</v>
      </c>
      <c r="C81" s="670" t="s">
        <v>799</v>
      </c>
      <c r="D81" s="671"/>
      <c r="E81" s="672"/>
      <c r="F81" s="683" t="s">
        <v>801</v>
      </c>
      <c r="G81" s="684"/>
      <c r="H81" s="685"/>
      <c r="I81" s="206">
        <v>0</v>
      </c>
      <c r="J81" s="206">
        <v>7515316</v>
      </c>
      <c r="K81" s="206">
        <v>0</v>
      </c>
      <c r="L81" s="206">
        <v>11643029</v>
      </c>
      <c r="M81" s="206">
        <v>0</v>
      </c>
      <c r="N81" s="206">
        <v>2569272</v>
      </c>
      <c r="O81" s="206">
        <v>852468</v>
      </c>
      <c r="P81" s="206">
        <v>779922</v>
      </c>
      <c r="Q81" s="206">
        <v>0</v>
      </c>
      <c r="R81" s="206">
        <v>0</v>
      </c>
      <c r="S81" s="206">
        <v>4733967</v>
      </c>
      <c r="T81" s="206">
        <v>0</v>
      </c>
      <c r="U81" s="206">
        <v>2151515</v>
      </c>
      <c r="V81" s="206">
        <v>30245489</v>
      </c>
      <c r="W81" s="1">
        <v>2</v>
      </c>
      <c r="X81" s="7">
        <v>9</v>
      </c>
      <c r="Y81" s="7"/>
      <c r="Z81" s="7"/>
    </row>
    <row r="82" spans="1:26" ht="15" customHeight="1" x14ac:dyDescent="0.15">
      <c r="A82" s="1">
        <v>2</v>
      </c>
      <c r="B82" s="1">
        <v>10</v>
      </c>
      <c r="C82" s="673"/>
      <c r="D82" s="674"/>
      <c r="E82" s="675"/>
      <c r="F82" s="683" t="s">
        <v>66</v>
      </c>
      <c r="G82" s="684"/>
      <c r="H82" s="685"/>
      <c r="I82" s="206">
        <v>0</v>
      </c>
      <c r="J82" s="206">
        <v>7548834</v>
      </c>
      <c r="K82" s="206">
        <v>0</v>
      </c>
      <c r="L82" s="206">
        <v>11669542</v>
      </c>
      <c r="M82" s="206">
        <v>0</v>
      </c>
      <c r="N82" s="206">
        <v>2575154</v>
      </c>
      <c r="O82" s="206">
        <v>852468</v>
      </c>
      <c r="P82" s="206">
        <v>793415</v>
      </c>
      <c r="Q82" s="206">
        <v>0</v>
      </c>
      <c r="R82" s="206">
        <v>0</v>
      </c>
      <c r="S82" s="206">
        <v>4744100</v>
      </c>
      <c r="T82" s="206">
        <v>0</v>
      </c>
      <c r="U82" s="206">
        <v>2156937</v>
      </c>
      <c r="V82" s="206">
        <v>30340450</v>
      </c>
      <c r="W82" s="1">
        <v>2</v>
      </c>
      <c r="X82" s="7">
        <v>10</v>
      </c>
      <c r="Y82" s="7"/>
      <c r="Z82" s="7"/>
    </row>
    <row r="83" spans="1:26" ht="15" customHeight="1" x14ac:dyDescent="0.15">
      <c r="A83" s="1">
        <v>2</v>
      </c>
      <c r="B83" s="1">
        <v>11</v>
      </c>
      <c r="C83" s="670" t="s">
        <v>7</v>
      </c>
      <c r="D83" s="671"/>
      <c r="E83" s="672"/>
      <c r="F83" s="683" t="s">
        <v>801</v>
      </c>
      <c r="G83" s="684"/>
      <c r="H83" s="685"/>
      <c r="I83" s="206">
        <v>0</v>
      </c>
      <c r="J83" s="206">
        <v>7582269</v>
      </c>
      <c r="K83" s="206">
        <v>0</v>
      </c>
      <c r="L83" s="206">
        <v>11939869</v>
      </c>
      <c r="M83" s="206">
        <v>0</v>
      </c>
      <c r="N83" s="206">
        <v>2554349</v>
      </c>
      <c r="O83" s="206">
        <v>837069</v>
      </c>
      <c r="P83" s="206">
        <v>1065316</v>
      </c>
      <c r="Q83" s="206">
        <v>0</v>
      </c>
      <c r="R83" s="206">
        <v>0</v>
      </c>
      <c r="S83" s="206">
        <v>4899050</v>
      </c>
      <c r="T83" s="206">
        <v>0</v>
      </c>
      <c r="U83" s="206">
        <v>2163529</v>
      </c>
      <c r="V83" s="206">
        <v>31041451</v>
      </c>
      <c r="W83" s="1">
        <v>2</v>
      </c>
      <c r="X83" s="7">
        <v>11</v>
      </c>
      <c r="Y83" s="7"/>
      <c r="Z83" s="7"/>
    </row>
    <row r="84" spans="1:26" ht="15" customHeight="1" x14ac:dyDescent="0.15">
      <c r="A84" s="1">
        <v>2</v>
      </c>
      <c r="B84" s="1">
        <v>12</v>
      </c>
      <c r="C84" s="673"/>
      <c r="D84" s="674"/>
      <c r="E84" s="675"/>
      <c r="F84" s="683" t="s">
        <v>66</v>
      </c>
      <c r="G84" s="684"/>
      <c r="H84" s="685"/>
      <c r="I84" s="206">
        <v>0</v>
      </c>
      <c r="J84" s="206">
        <v>7594233</v>
      </c>
      <c r="K84" s="206">
        <v>0</v>
      </c>
      <c r="L84" s="206">
        <v>11961172</v>
      </c>
      <c r="M84" s="206">
        <v>0</v>
      </c>
      <c r="N84" s="206">
        <v>2560231</v>
      </c>
      <c r="O84" s="206">
        <v>837069</v>
      </c>
      <c r="P84" s="206">
        <v>1095980</v>
      </c>
      <c r="Q84" s="206">
        <v>0</v>
      </c>
      <c r="R84" s="206">
        <v>0</v>
      </c>
      <c r="S84" s="206">
        <v>5015841</v>
      </c>
      <c r="T84" s="206">
        <v>0</v>
      </c>
      <c r="U84" s="206">
        <v>2227461</v>
      </c>
      <c r="V84" s="206">
        <v>31291987</v>
      </c>
      <c r="W84" s="1">
        <v>2</v>
      </c>
      <c r="X84" s="7">
        <v>12</v>
      </c>
      <c r="Y84" s="7"/>
      <c r="Z84" s="7"/>
    </row>
    <row r="85" spans="1:26" ht="15" customHeight="1" x14ac:dyDescent="0.15">
      <c r="A85" s="1">
        <v>2</v>
      </c>
      <c r="B85" s="1">
        <v>13</v>
      </c>
      <c r="C85" s="676" t="s">
        <v>997</v>
      </c>
      <c r="D85" s="677"/>
      <c r="E85" s="678"/>
      <c r="F85" s="683" t="s">
        <v>998</v>
      </c>
      <c r="G85" s="684"/>
      <c r="H85" s="685"/>
      <c r="I85" s="206">
        <v>0</v>
      </c>
      <c r="J85" s="206">
        <v>0</v>
      </c>
      <c r="K85" s="206">
        <v>0</v>
      </c>
      <c r="L85" s="206">
        <v>0</v>
      </c>
      <c r="M85" s="206">
        <v>0</v>
      </c>
      <c r="N85" s="206">
        <v>0</v>
      </c>
      <c r="O85" s="206">
        <v>0</v>
      </c>
      <c r="P85" s="206">
        <v>0</v>
      </c>
      <c r="Q85" s="206">
        <v>0</v>
      </c>
      <c r="R85" s="206">
        <v>0</v>
      </c>
      <c r="S85" s="206">
        <v>0</v>
      </c>
      <c r="T85" s="206">
        <v>0</v>
      </c>
      <c r="U85" s="206">
        <v>0</v>
      </c>
      <c r="V85" s="206">
        <v>0</v>
      </c>
      <c r="W85" s="1">
        <v>2</v>
      </c>
      <c r="X85" s="7">
        <v>13</v>
      </c>
      <c r="Y85" s="7"/>
      <c r="Z85" s="7"/>
    </row>
    <row r="86" spans="1:26" ht="15" customHeight="1" x14ac:dyDescent="0.15">
      <c r="A86" s="1">
        <v>2</v>
      </c>
      <c r="B86" s="1">
        <v>14</v>
      </c>
      <c r="C86" s="679"/>
      <c r="D86" s="680"/>
      <c r="E86" s="681"/>
      <c r="F86" s="683" t="s">
        <v>999</v>
      </c>
      <c r="G86" s="684"/>
      <c r="H86" s="685"/>
      <c r="I86" s="206">
        <v>0</v>
      </c>
      <c r="J86" s="206">
        <v>21554</v>
      </c>
      <c r="K86" s="206">
        <v>0</v>
      </c>
      <c r="L86" s="206">
        <v>6601</v>
      </c>
      <c r="M86" s="206">
        <v>0</v>
      </c>
      <c r="N86" s="206">
        <v>2941</v>
      </c>
      <c r="O86" s="206">
        <v>0</v>
      </c>
      <c r="P86" s="206">
        <v>0</v>
      </c>
      <c r="Q86" s="206">
        <v>0</v>
      </c>
      <c r="R86" s="206">
        <v>0</v>
      </c>
      <c r="S86" s="206">
        <v>7658</v>
      </c>
      <c r="T86" s="206">
        <v>0</v>
      </c>
      <c r="U86" s="206">
        <v>3042</v>
      </c>
      <c r="V86" s="206">
        <v>41796</v>
      </c>
      <c r="W86" s="1">
        <v>2</v>
      </c>
      <c r="X86" s="7">
        <v>14</v>
      </c>
      <c r="Y86" s="7"/>
      <c r="Z86" s="7"/>
    </row>
    <row r="87" spans="1:26" ht="15" customHeight="1" x14ac:dyDescent="0.15">
      <c r="C87" s="155"/>
      <c r="D87" s="155"/>
      <c r="E87" s="155"/>
      <c r="F87" s="186"/>
      <c r="G87" s="186"/>
      <c r="H87" s="186"/>
      <c r="I87" s="209"/>
      <c r="J87" s="209"/>
      <c r="K87" s="209"/>
      <c r="L87" s="209"/>
      <c r="M87" s="209"/>
      <c r="N87" s="221"/>
      <c r="O87" s="209"/>
      <c r="P87" s="209"/>
      <c r="Q87" s="209"/>
      <c r="R87" s="209"/>
      <c r="S87" s="209"/>
      <c r="T87" s="209"/>
      <c r="U87" s="209"/>
      <c r="V87" s="209"/>
      <c r="X87" s="7"/>
      <c r="Y87" s="7"/>
      <c r="Z87" s="7"/>
    </row>
    <row r="88" spans="1:26" ht="15" customHeight="1" x14ac:dyDescent="0.15">
      <c r="C88" s="156" t="s">
        <v>1043</v>
      </c>
      <c r="D88" s="172"/>
      <c r="E88" s="172"/>
      <c r="F88" s="172"/>
      <c r="G88" s="172"/>
      <c r="H88" s="172"/>
      <c r="I88" s="209"/>
      <c r="J88" s="209"/>
      <c r="K88" s="209"/>
      <c r="L88" s="209"/>
      <c r="M88" s="209"/>
      <c r="N88" s="222"/>
      <c r="O88" s="209"/>
      <c r="P88" s="209"/>
      <c r="Q88" s="209"/>
      <c r="R88" s="209"/>
      <c r="S88" s="209"/>
      <c r="T88" s="209"/>
      <c r="U88" s="209"/>
      <c r="V88" s="209"/>
      <c r="X88" s="7"/>
      <c r="Y88" s="7"/>
      <c r="Z88" s="7"/>
    </row>
    <row r="89" spans="1:26" ht="15" customHeight="1" x14ac:dyDescent="0.15">
      <c r="A89" s="1">
        <v>2</v>
      </c>
      <c r="B89" s="1">
        <v>15</v>
      </c>
      <c r="C89" s="157" t="s">
        <v>83</v>
      </c>
      <c r="D89" s="682" t="s">
        <v>1044</v>
      </c>
      <c r="E89" s="658"/>
      <c r="F89" s="658"/>
      <c r="G89" s="658"/>
      <c r="H89" s="658"/>
      <c r="I89" s="206">
        <v>0</v>
      </c>
      <c r="J89" s="206">
        <v>622402</v>
      </c>
      <c r="K89" s="206">
        <v>-50067</v>
      </c>
      <c r="L89" s="206">
        <v>291406</v>
      </c>
      <c r="M89" s="206">
        <v>-14486</v>
      </c>
      <c r="N89" s="206">
        <v>118108</v>
      </c>
      <c r="O89" s="206">
        <v>49285</v>
      </c>
      <c r="P89" s="206">
        <v>-98240</v>
      </c>
      <c r="Q89" s="206">
        <v>0</v>
      </c>
      <c r="R89" s="206">
        <v>0</v>
      </c>
      <c r="S89" s="206">
        <v>83921</v>
      </c>
      <c r="T89" s="206">
        <v>82364</v>
      </c>
      <c r="U89" s="206">
        <v>138039</v>
      </c>
      <c r="V89" s="206">
        <v>1222732</v>
      </c>
      <c r="W89" s="1">
        <v>2</v>
      </c>
      <c r="X89" s="7">
        <v>15</v>
      </c>
      <c r="Y89" s="7"/>
      <c r="Z89" s="7"/>
    </row>
    <row r="90" spans="1:26" ht="15" customHeight="1" x14ac:dyDescent="0.15">
      <c r="A90" s="1">
        <v>2</v>
      </c>
      <c r="B90" s="1">
        <v>16</v>
      </c>
      <c r="C90" s="157" t="s">
        <v>88</v>
      </c>
      <c r="D90" s="682" t="s">
        <v>1046</v>
      </c>
      <c r="E90" s="658"/>
      <c r="F90" s="658"/>
      <c r="G90" s="658"/>
      <c r="H90" s="658"/>
      <c r="I90" s="206">
        <v>0</v>
      </c>
      <c r="J90" s="206">
        <v>-411478</v>
      </c>
      <c r="K90" s="206">
        <v>-118015</v>
      </c>
      <c r="L90" s="206">
        <v>-183341</v>
      </c>
      <c r="M90" s="206">
        <v>-31901</v>
      </c>
      <c r="N90" s="206">
        <v>-105326</v>
      </c>
      <c r="O90" s="206">
        <v>-2920</v>
      </c>
      <c r="P90" s="206">
        <v>243495</v>
      </c>
      <c r="Q90" s="206">
        <v>0</v>
      </c>
      <c r="R90" s="206">
        <v>0</v>
      </c>
      <c r="S90" s="206">
        <v>0</v>
      </c>
      <c r="T90" s="206">
        <v>-9731</v>
      </c>
      <c r="U90" s="206">
        <v>-76033</v>
      </c>
      <c r="V90" s="206">
        <v>-695250</v>
      </c>
      <c r="W90" s="1">
        <v>2</v>
      </c>
      <c r="X90" s="7">
        <v>16</v>
      </c>
      <c r="Y90" s="7"/>
      <c r="Z90" s="7"/>
    </row>
    <row r="91" spans="1:26" ht="15" customHeight="1" x14ac:dyDescent="0.15">
      <c r="A91" s="1">
        <v>2</v>
      </c>
      <c r="B91" s="1">
        <v>17</v>
      </c>
      <c r="C91" s="157" t="s">
        <v>96</v>
      </c>
      <c r="D91" s="682" t="s">
        <v>1047</v>
      </c>
      <c r="E91" s="658"/>
      <c r="F91" s="658"/>
      <c r="G91" s="658"/>
      <c r="H91" s="658"/>
      <c r="I91" s="206">
        <v>0</v>
      </c>
      <c r="J91" s="206">
        <v>73312</v>
      </c>
      <c r="K91" s="206">
        <v>16378</v>
      </c>
      <c r="L91" s="206">
        <v>-57986</v>
      </c>
      <c r="M91" s="206">
        <v>63869</v>
      </c>
      <c r="N91" s="206">
        <v>-20355</v>
      </c>
      <c r="O91" s="206">
        <v>-51258</v>
      </c>
      <c r="P91" s="206">
        <v>-243495</v>
      </c>
      <c r="Q91" s="206">
        <v>0</v>
      </c>
      <c r="R91" s="206">
        <v>0</v>
      </c>
      <c r="S91" s="206">
        <v>-83979</v>
      </c>
      <c r="T91" s="206">
        <v>-74859</v>
      </c>
      <c r="U91" s="206">
        <v>-121279</v>
      </c>
      <c r="V91" s="206">
        <v>-499652</v>
      </c>
      <c r="W91" s="1">
        <v>2</v>
      </c>
      <c r="X91" s="7">
        <v>17</v>
      </c>
      <c r="Y91" s="7"/>
      <c r="Z91" s="7"/>
    </row>
    <row r="92" spans="1:26" ht="15" customHeight="1" x14ac:dyDescent="0.15">
      <c r="A92" s="1">
        <v>2</v>
      </c>
      <c r="B92" s="1">
        <v>18</v>
      </c>
      <c r="C92" s="157" t="s">
        <v>100</v>
      </c>
      <c r="D92" s="682" t="s">
        <v>1102</v>
      </c>
      <c r="E92" s="658"/>
      <c r="F92" s="658"/>
      <c r="G92" s="658"/>
      <c r="H92" s="658"/>
      <c r="I92" s="206">
        <v>0</v>
      </c>
      <c r="J92" s="206">
        <v>0</v>
      </c>
      <c r="K92" s="206">
        <v>0</v>
      </c>
      <c r="L92" s="206">
        <v>0</v>
      </c>
      <c r="M92" s="206">
        <v>0</v>
      </c>
      <c r="N92" s="206">
        <v>0</v>
      </c>
      <c r="O92" s="206">
        <v>0</v>
      </c>
      <c r="P92" s="206">
        <v>0</v>
      </c>
      <c r="Q92" s="206">
        <v>0</v>
      </c>
      <c r="R92" s="206">
        <v>0</v>
      </c>
      <c r="S92" s="206">
        <v>0</v>
      </c>
      <c r="T92" s="206">
        <v>0</v>
      </c>
      <c r="U92" s="206">
        <v>0</v>
      </c>
      <c r="V92" s="206">
        <v>0</v>
      </c>
      <c r="W92" s="1">
        <v>2</v>
      </c>
      <c r="X92" s="7">
        <v>18</v>
      </c>
      <c r="Y92" s="7"/>
      <c r="Z92" s="7"/>
    </row>
    <row r="93" spans="1:26" ht="15" customHeight="1" x14ac:dyDescent="0.15">
      <c r="A93" s="1">
        <v>2</v>
      </c>
      <c r="B93" s="1">
        <v>19</v>
      </c>
      <c r="C93" s="157" t="s">
        <v>109</v>
      </c>
      <c r="D93" s="682" t="s">
        <v>1048</v>
      </c>
      <c r="E93" s="658"/>
      <c r="F93" s="658"/>
      <c r="G93" s="658"/>
      <c r="H93" s="658"/>
      <c r="I93" s="206">
        <v>0</v>
      </c>
      <c r="J93" s="206">
        <v>284236</v>
      </c>
      <c r="K93" s="206">
        <v>-151704</v>
      </c>
      <c r="L93" s="206">
        <v>50079</v>
      </c>
      <c r="M93" s="206">
        <v>17482</v>
      </c>
      <c r="N93" s="206">
        <v>-7573</v>
      </c>
      <c r="O93" s="206">
        <v>-4893</v>
      </c>
      <c r="P93" s="206">
        <v>-98240</v>
      </c>
      <c r="Q93" s="206">
        <v>0</v>
      </c>
      <c r="R93" s="206">
        <v>0</v>
      </c>
      <c r="S93" s="206">
        <v>-58</v>
      </c>
      <c r="T93" s="206">
        <v>-2226</v>
      </c>
      <c r="U93" s="206">
        <v>-59273</v>
      </c>
      <c r="V93" s="206">
        <v>27830</v>
      </c>
      <c r="W93" s="1">
        <v>2</v>
      </c>
      <c r="X93" s="7">
        <v>19</v>
      </c>
      <c r="Y93" s="7"/>
      <c r="Z93" s="7"/>
    </row>
    <row r="94" spans="1:26" ht="15" customHeight="1" x14ac:dyDescent="0.15">
      <c r="A94" s="1">
        <v>2</v>
      </c>
      <c r="B94" s="1">
        <v>20</v>
      </c>
      <c r="C94" s="157" t="s">
        <v>303</v>
      </c>
      <c r="D94" s="682" t="s">
        <v>1109</v>
      </c>
      <c r="E94" s="658"/>
      <c r="F94" s="658"/>
      <c r="G94" s="658"/>
      <c r="H94" s="658"/>
      <c r="I94" s="206">
        <v>0</v>
      </c>
      <c r="J94" s="206">
        <v>2258085</v>
      </c>
      <c r="K94" s="206">
        <v>1631704</v>
      </c>
      <c r="L94" s="206">
        <v>425670</v>
      </c>
      <c r="M94" s="206">
        <v>88451</v>
      </c>
      <c r="N94" s="206">
        <v>113026</v>
      </c>
      <c r="O94" s="206">
        <v>182984</v>
      </c>
      <c r="P94" s="206">
        <v>98240</v>
      </c>
      <c r="Q94" s="206">
        <v>0</v>
      </c>
      <c r="R94" s="206">
        <v>0</v>
      </c>
      <c r="S94" s="206">
        <v>5668</v>
      </c>
      <c r="T94" s="206">
        <v>17498</v>
      </c>
      <c r="U94" s="206">
        <v>148297</v>
      </c>
      <c r="V94" s="206">
        <v>4969623</v>
      </c>
      <c r="W94" s="1">
        <v>2</v>
      </c>
      <c r="X94" s="7">
        <v>20</v>
      </c>
      <c r="Y94" s="7"/>
      <c r="Z94" s="7"/>
    </row>
    <row r="95" spans="1:26" ht="15" customHeight="1" x14ac:dyDescent="0.15">
      <c r="A95" s="1">
        <v>2</v>
      </c>
      <c r="B95" s="1">
        <v>21</v>
      </c>
      <c r="C95" s="157" t="s">
        <v>527</v>
      </c>
      <c r="D95" s="682" t="s">
        <v>537</v>
      </c>
      <c r="E95" s="658"/>
      <c r="F95" s="658"/>
      <c r="G95" s="658"/>
      <c r="H95" s="658"/>
      <c r="I95" s="206">
        <v>0</v>
      </c>
      <c r="J95" s="206">
        <v>2542321</v>
      </c>
      <c r="K95" s="206">
        <v>1480000</v>
      </c>
      <c r="L95" s="206">
        <v>475749</v>
      </c>
      <c r="M95" s="206">
        <v>105933</v>
      </c>
      <c r="N95" s="206">
        <v>105453</v>
      </c>
      <c r="O95" s="206">
        <v>178091</v>
      </c>
      <c r="P95" s="206">
        <v>0</v>
      </c>
      <c r="Q95" s="206">
        <v>0</v>
      </c>
      <c r="R95" s="206">
        <v>0</v>
      </c>
      <c r="S95" s="206">
        <v>5610</v>
      </c>
      <c r="T95" s="206">
        <v>15272</v>
      </c>
      <c r="U95" s="206">
        <v>89024</v>
      </c>
      <c r="V95" s="206">
        <v>4997453</v>
      </c>
      <c r="W95" s="1">
        <v>2</v>
      </c>
      <c r="X95" s="7">
        <v>21</v>
      </c>
      <c r="Y95" s="7"/>
      <c r="Z95" s="7"/>
    </row>
    <row r="96" spans="1:26" ht="15" customHeight="1" x14ac:dyDescent="0.15">
      <c r="C96" s="158"/>
      <c r="D96" s="158"/>
      <c r="E96" s="158"/>
      <c r="F96" s="158"/>
      <c r="G96" s="158"/>
      <c r="H96" s="158"/>
      <c r="I96" s="209"/>
      <c r="J96" s="209"/>
      <c r="K96" s="209"/>
      <c r="L96" s="209"/>
      <c r="M96" s="209"/>
      <c r="N96" s="209"/>
      <c r="O96" s="209"/>
      <c r="P96" s="209"/>
      <c r="Q96" s="209"/>
      <c r="R96" s="209"/>
      <c r="S96" s="209"/>
      <c r="T96" s="209"/>
      <c r="U96" s="209"/>
      <c r="V96" s="209"/>
      <c r="X96" s="7"/>
      <c r="Y96" s="7"/>
      <c r="Z96" s="7"/>
    </row>
    <row r="97" spans="1:26" ht="15" customHeight="1" x14ac:dyDescent="0.15">
      <c r="A97" s="1">
        <v>2</v>
      </c>
      <c r="B97" s="1">
        <v>22</v>
      </c>
      <c r="C97" s="658" t="s">
        <v>458</v>
      </c>
      <c r="D97" s="658"/>
      <c r="E97" s="658"/>
      <c r="F97" s="658" t="s">
        <v>1045</v>
      </c>
      <c r="G97" s="658"/>
      <c r="H97" s="658"/>
      <c r="I97" s="206">
        <v>0</v>
      </c>
      <c r="J97" s="206">
        <v>423</v>
      </c>
      <c r="K97" s="206">
        <v>3908</v>
      </c>
      <c r="L97" s="206">
        <v>2269</v>
      </c>
      <c r="M97" s="206">
        <v>1341</v>
      </c>
      <c r="N97" s="206">
        <v>0</v>
      </c>
      <c r="O97" s="206">
        <v>3599</v>
      </c>
      <c r="P97" s="206">
        <v>5224</v>
      </c>
      <c r="Q97" s="206">
        <v>0</v>
      </c>
      <c r="R97" s="206">
        <v>0</v>
      </c>
      <c r="S97" s="206">
        <v>5260</v>
      </c>
      <c r="T97" s="206">
        <v>2053</v>
      </c>
      <c r="U97" s="206">
        <v>5839</v>
      </c>
      <c r="V97" s="206">
        <v>29916</v>
      </c>
      <c r="W97" s="1">
        <v>2</v>
      </c>
      <c r="X97" s="1">
        <v>22</v>
      </c>
    </row>
    <row r="98" spans="1:26" ht="15" customHeight="1" x14ac:dyDescent="0.15">
      <c r="A98" s="1">
        <v>2</v>
      </c>
      <c r="B98" s="1">
        <v>23</v>
      </c>
      <c r="C98" s="658"/>
      <c r="D98" s="658"/>
      <c r="E98" s="658"/>
      <c r="F98" s="658" t="s">
        <v>1077</v>
      </c>
      <c r="G98" s="658"/>
      <c r="H98" s="658"/>
      <c r="I98" s="206">
        <v>0</v>
      </c>
      <c r="J98" s="206">
        <v>424</v>
      </c>
      <c r="K98" s="206">
        <v>0</v>
      </c>
      <c r="L98" s="206">
        <v>35571</v>
      </c>
      <c r="M98" s="206">
        <v>0</v>
      </c>
      <c r="N98" s="206">
        <v>10991</v>
      </c>
      <c r="O98" s="206">
        <v>1199</v>
      </c>
      <c r="P98" s="206">
        <v>35488</v>
      </c>
      <c r="Q98" s="206">
        <v>0</v>
      </c>
      <c r="R98" s="206">
        <v>0</v>
      </c>
      <c r="S98" s="206">
        <v>2737</v>
      </c>
      <c r="T98" s="206">
        <v>904</v>
      </c>
      <c r="U98" s="206">
        <v>1482</v>
      </c>
      <c r="V98" s="206">
        <v>88796</v>
      </c>
      <c r="W98" s="1">
        <v>2</v>
      </c>
      <c r="X98" s="1">
        <v>23</v>
      </c>
    </row>
    <row r="99" spans="1:26" ht="15" customHeight="1" x14ac:dyDescent="0.15">
      <c r="A99" s="1">
        <v>2</v>
      </c>
      <c r="B99" s="1">
        <v>24</v>
      </c>
      <c r="C99" s="658"/>
      <c r="D99" s="658"/>
      <c r="E99" s="658"/>
      <c r="F99" s="658" t="s">
        <v>1078</v>
      </c>
      <c r="G99" s="658"/>
      <c r="H99" s="658"/>
      <c r="I99" s="206">
        <v>0</v>
      </c>
      <c r="J99" s="206">
        <v>0</v>
      </c>
      <c r="K99" s="206">
        <v>0</v>
      </c>
      <c r="L99" s="206">
        <v>6035</v>
      </c>
      <c r="M99" s="206">
        <v>3469</v>
      </c>
      <c r="N99" s="206">
        <v>0</v>
      </c>
      <c r="O99" s="206">
        <v>0</v>
      </c>
      <c r="P99" s="206">
        <v>0</v>
      </c>
      <c r="Q99" s="206">
        <v>0</v>
      </c>
      <c r="R99" s="206">
        <v>0</v>
      </c>
      <c r="S99" s="206">
        <v>0</v>
      </c>
      <c r="T99" s="206">
        <v>0</v>
      </c>
      <c r="U99" s="206">
        <v>0</v>
      </c>
      <c r="V99" s="206">
        <v>9504</v>
      </c>
      <c r="W99" s="1">
        <v>2</v>
      </c>
      <c r="X99" s="1">
        <v>24</v>
      </c>
    </row>
    <row r="100" spans="1:26" ht="15" customHeight="1" x14ac:dyDescent="0.15">
      <c r="A100" s="1">
        <v>2</v>
      </c>
      <c r="B100" s="1">
        <v>25</v>
      </c>
      <c r="C100" s="658"/>
      <c r="D100" s="658"/>
      <c r="E100" s="658"/>
      <c r="F100" s="658" t="s">
        <v>1079</v>
      </c>
      <c r="G100" s="658"/>
      <c r="H100" s="658"/>
      <c r="I100" s="206">
        <v>0</v>
      </c>
      <c r="J100" s="206">
        <v>0</v>
      </c>
      <c r="K100" s="206">
        <v>361</v>
      </c>
      <c r="L100" s="206">
        <v>5282</v>
      </c>
      <c r="M100" s="206">
        <v>38657</v>
      </c>
      <c r="N100" s="206">
        <v>74199</v>
      </c>
      <c r="O100" s="206">
        <v>17422</v>
      </c>
      <c r="P100" s="206">
        <v>0</v>
      </c>
      <c r="Q100" s="206">
        <v>0</v>
      </c>
      <c r="R100" s="206">
        <v>0</v>
      </c>
      <c r="S100" s="206">
        <v>111</v>
      </c>
      <c r="T100" s="206">
        <v>0</v>
      </c>
      <c r="U100" s="206">
        <v>6661</v>
      </c>
      <c r="V100" s="206">
        <v>142693</v>
      </c>
      <c r="W100" s="1">
        <v>2</v>
      </c>
      <c r="X100" s="1">
        <v>25</v>
      </c>
    </row>
    <row r="101" spans="1:26" ht="15" customHeight="1" x14ac:dyDescent="0.15">
      <c r="A101" s="1">
        <v>2</v>
      </c>
      <c r="B101" s="1">
        <v>26</v>
      </c>
      <c r="C101" s="658"/>
      <c r="D101" s="658"/>
      <c r="E101" s="658"/>
      <c r="F101" s="658" t="s">
        <v>1080</v>
      </c>
      <c r="G101" s="658"/>
      <c r="H101" s="658"/>
      <c r="I101" s="206">
        <v>0</v>
      </c>
      <c r="J101" s="206">
        <v>0</v>
      </c>
      <c r="K101" s="206">
        <v>0</v>
      </c>
      <c r="L101" s="206">
        <v>0</v>
      </c>
      <c r="M101" s="206">
        <v>26</v>
      </c>
      <c r="N101" s="206">
        <v>0</v>
      </c>
      <c r="O101" s="206">
        <v>0</v>
      </c>
      <c r="P101" s="206">
        <v>0</v>
      </c>
      <c r="Q101" s="206">
        <v>0</v>
      </c>
      <c r="R101" s="206">
        <v>0</v>
      </c>
      <c r="S101" s="206">
        <v>0</v>
      </c>
      <c r="T101" s="206">
        <v>151</v>
      </c>
      <c r="U101" s="206">
        <v>0</v>
      </c>
      <c r="V101" s="206">
        <v>177</v>
      </c>
      <c r="W101" s="1">
        <v>2</v>
      </c>
      <c r="X101" s="1">
        <v>26</v>
      </c>
    </row>
    <row r="102" spans="1:26" ht="15" customHeight="1" x14ac:dyDescent="0.15">
      <c r="A102" s="1">
        <v>2</v>
      </c>
      <c r="B102" s="1">
        <v>27</v>
      </c>
      <c r="C102" s="658"/>
      <c r="D102" s="658"/>
      <c r="E102" s="658"/>
      <c r="F102" s="658" t="s">
        <v>1081</v>
      </c>
      <c r="G102" s="658"/>
      <c r="H102" s="658"/>
      <c r="I102" s="206">
        <v>0</v>
      </c>
      <c r="J102" s="206">
        <v>0</v>
      </c>
      <c r="K102" s="206">
        <v>0</v>
      </c>
      <c r="L102" s="206">
        <v>0</v>
      </c>
      <c r="M102" s="206">
        <v>0</v>
      </c>
      <c r="N102" s="206">
        <v>0</v>
      </c>
      <c r="O102" s="206">
        <v>0</v>
      </c>
      <c r="P102" s="206">
        <v>0</v>
      </c>
      <c r="Q102" s="206">
        <v>0</v>
      </c>
      <c r="R102" s="206">
        <v>0</v>
      </c>
      <c r="S102" s="206">
        <v>0</v>
      </c>
      <c r="T102" s="206">
        <v>686</v>
      </c>
      <c r="U102" s="206">
        <v>0</v>
      </c>
      <c r="V102" s="206">
        <v>686</v>
      </c>
      <c r="W102" s="1">
        <v>2</v>
      </c>
      <c r="X102" s="1">
        <v>27</v>
      </c>
    </row>
    <row r="103" spans="1:26" ht="15" customHeight="1" x14ac:dyDescent="0.15">
      <c r="A103" s="1">
        <v>2</v>
      </c>
      <c r="B103" s="1">
        <v>28</v>
      </c>
      <c r="C103" s="658"/>
      <c r="D103" s="658"/>
      <c r="E103" s="658"/>
      <c r="F103" s="658" t="s">
        <v>534</v>
      </c>
      <c r="G103" s="658"/>
      <c r="H103" s="658"/>
      <c r="I103" s="206">
        <v>0</v>
      </c>
      <c r="J103" s="206">
        <v>0</v>
      </c>
      <c r="K103" s="206">
        <v>0</v>
      </c>
      <c r="L103" s="206">
        <v>0</v>
      </c>
      <c r="M103" s="206">
        <v>6446</v>
      </c>
      <c r="N103" s="206">
        <v>3300</v>
      </c>
      <c r="O103" s="206">
        <v>0</v>
      </c>
      <c r="P103" s="206">
        <v>0</v>
      </c>
      <c r="Q103" s="206">
        <v>0</v>
      </c>
      <c r="R103" s="206">
        <v>0</v>
      </c>
      <c r="S103" s="206">
        <v>0</v>
      </c>
      <c r="T103" s="206">
        <v>0</v>
      </c>
      <c r="U103" s="206">
        <v>0</v>
      </c>
      <c r="V103" s="206">
        <v>9746</v>
      </c>
      <c r="W103" s="1">
        <v>2</v>
      </c>
      <c r="X103" s="1">
        <v>28</v>
      </c>
    </row>
    <row r="104" spans="1:26" s="113" customFormat="1" ht="15" customHeight="1" x14ac:dyDescent="0.15">
      <c r="B104" s="114"/>
      <c r="C104" s="151"/>
      <c r="D104" s="151"/>
      <c r="E104" s="151"/>
      <c r="F104" s="151"/>
      <c r="G104" s="151"/>
      <c r="H104" s="151"/>
      <c r="I104" s="205"/>
      <c r="J104" s="205"/>
      <c r="K104" s="205"/>
      <c r="L104" s="205"/>
      <c r="M104" s="205"/>
      <c r="N104" s="223"/>
      <c r="O104" s="205"/>
      <c r="P104" s="205"/>
      <c r="Q104" s="205"/>
      <c r="R104" s="205"/>
      <c r="S104" s="205"/>
      <c r="T104" s="205"/>
      <c r="U104" s="205"/>
      <c r="X104" s="114"/>
      <c r="Y104" s="114"/>
      <c r="Z104" s="114"/>
    </row>
    <row r="105" spans="1:26" ht="15" customHeight="1" x14ac:dyDescent="0.15">
      <c r="B105" s="7">
        <v>101</v>
      </c>
      <c r="C105" s="145"/>
      <c r="D105" s="173" t="s">
        <v>83</v>
      </c>
      <c r="E105" s="659" t="s">
        <v>276</v>
      </c>
      <c r="F105" s="659"/>
      <c r="G105" s="660"/>
      <c r="H105" s="201" t="s">
        <v>831</v>
      </c>
      <c r="I105" s="210">
        <v>100</v>
      </c>
      <c r="J105" s="210">
        <v>100.2</v>
      </c>
      <c r="K105" s="210">
        <v>96.9</v>
      </c>
      <c r="L105" s="210">
        <v>97.8</v>
      </c>
      <c r="M105" s="216">
        <v>95.2</v>
      </c>
      <c r="N105" s="216">
        <v>100.6</v>
      </c>
      <c r="O105" s="210">
        <v>101.8</v>
      </c>
      <c r="P105" s="210">
        <v>72</v>
      </c>
      <c r="Q105" s="210">
        <v>100</v>
      </c>
      <c r="R105" s="210">
        <v>100</v>
      </c>
      <c r="S105" s="210">
        <v>102.6</v>
      </c>
      <c r="T105" s="210">
        <v>95.3</v>
      </c>
      <c r="U105" s="210">
        <v>99.4</v>
      </c>
      <c r="V105" s="141">
        <v>97.4</v>
      </c>
      <c r="X105" s="7">
        <v>101</v>
      </c>
      <c r="Y105" s="7"/>
      <c r="Z105" s="7"/>
    </row>
    <row r="106" spans="1:26" ht="15" customHeight="1" x14ac:dyDescent="0.15">
      <c r="B106" s="7">
        <v>102</v>
      </c>
      <c r="C106" s="146"/>
      <c r="D106" s="174" t="s">
        <v>88</v>
      </c>
      <c r="E106" s="661" t="s">
        <v>277</v>
      </c>
      <c r="F106" s="661"/>
      <c r="G106" s="593"/>
      <c r="H106" s="201" t="s">
        <v>831</v>
      </c>
      <c r="I106" s="211">
        <v>100</v>
      </c>
      <c r="J106" s="211">
        <v>100.2</v>
      </c>
      <c r="K106" s="211">
        <v>97</v>
      </c>
      <c r="L106" s="211">
        <v>97.8</v>
      </c>
      <c r="M106" s="217">
        <v>95.2</v>
      </c>
      <c r="N106" s="217">
        <v>100.6</v>
      </c>
      <c r="O106" s="211">
        <v>102</v>
      </c>
      <c r="P106" s="211">
        <v>72</v>
      </c>
      <c r="Q106" s="211">
        <v>100</v>
      </c>
      <c r="R106" s="211">
        <v>100</v>
      </c>
      <c r="S106" s="211">
        <v>101.9</v>
      </c>
      <c r="T106" s="211">
        <v>94.4</v>
      </c>
      <c r="U106" s="211">
        <v>99.4</v>
      </c>
      <c r="V106" s="141">
        <v>97.3</v>
      </c>
      <c r="X106" s="7">
        <v>102</v>
      </c>
      <c r="Y106" s="7"/>
      <c r="Z106" s="7"/>
    </row>
    <row r="107" spans="1:26" ht="15" customHeight="1" x14ac:dyDescent="0.15">
      <c r="B107" s="7">
        <v>103</v>
      </c>
      <c r="C107" s="159" t="s">
        <v>280</v>
      </c>
      <c r="D107" s="174" t="s">
        <v>96</v>
      </c>
      <c r="E107" s="661" t="s">
        <v>217</v>
      </c>
      <c r="F107" s="661"/>
      <c r="G107" s="593"/>
      <c r="H107" s="201" t="s">
        <v>831</v>
      </c>
      <c r="I107" s="211">
        <v>0</v>
      </c>
      <c r="J107" s="211">
        <v>96.2</v>
      </c>
      <c r="K107" s="211">
        <v>89.5</v>
      </c>
      <c r="L107" s="211">
        <v>90.6</v>
      </c>
      <c r="M107" s="217">
        <v>81.099999999999994</v>
      </c>
      <c r="N107" s="217">
        <v>90.4</v>
      </c>
      <c r="O107" s="211">
        <v>64.7</v>
      </c>
      <c r="P107" s="211">
        <v>7.8</v>
      </c>
      <c r="Q107" s="211">
        <v>0</v>
      </c>
      <c r="R107" s="211">
        <v>0</v>
      </c>
      <c r="S107" s="211">
        <v>76.599999999999994</v>
      </c>
      <c r="T107" s="211">
        <v>81.5</v>
      </c>
      <c r="U107" s="211">
        <v>91.5</v>
      </c>
      <c r="V107" s="141">
        <v>86.6</v>
      </c>
      <c r="X107" s="7">
        <v>103</v>
      </c>
      <c r="Y107" s="7"/>
      <c r="Z107" s="7"/>
    </row>
    <row r="108" spans="1:26" ht="15" customHeight="1" x14ac:dyDescent="0.15">
      <c r="B108" s="7">
        <v>104</v>
      </c>
      <c r="C108" s="159"/>
      <c r="D108" s="66" t="s">
        <v>11</v>
      </c>
      <c r="E108" s="182"/>
      <c r="F108" s="187" t="s">
        <v>100</v>
      </c>
      <c r="G108" s="181" t="s">
        <v>929</v>
      </c>
      <c r="H108" s="201" t="s">
        <v>831</v>
      </c>
      <c r="I108" s="211">
        <v>0</v>
      </c>
      <c r="J108" s="211">
        <v>53.7</v>
      </c>
      <c r="K108" s="211">
        <v>56.1</v>
      </c>
      <c r="L108" s="211">
        <v>45.4</v>
      </c>
      <c r="M108" s="217">
        <v>57.8</v>
      </c>
      <c r="N108" s="217">
        <v>54</v>
      </c>
      <c r="O108" s="211">
        <v>57.2</v>
      </c>
      <c r="P108" s="211">
        <v>0</v>
      </c>
      <c r="Q108" s="211">
        <v>0</v>
      </c>
      <c r="R108" s="211">
        <v>0</v>
      </c>
      <c r="S108" s="211">
        <v>44.5</v>
      </c>
      <c r="T108" s="211">
        <v>52</v>
      </c>
      <c r="U108" s="211">
        <v>54.1</v>
      </c>
      <c r="V108" s="141">
        <v>49.5</v>
      </c>
      <c r="X108" s="7">
        <v>104</v>
      </c>
      <c r="Y108" s="7"/>
      <c r="Z108" s="7"/>
    </row>
    <row r="109" spans="1:26" ht="15" customHeight="1" x14ac:dyDescent="0.15">
      <c r="B109" s="7">
        <v>105</v>
      </c>
      <c r="C109" s="159" t="s">
        <v>281</v>
      </c>
      <c r="D109" s="67" t="s">
        <v>463</v>
      </c>
      <c r="E109" s="183"/>
      <c r="F109" s="187" t="s">
        <v>109</v>
      </c>
      <c r="G109" s="181" t="s">
        <v>503</v>
      </c>
      <c r="H109" s="201" t="s">
        <v>831</v>
      </c>
      <c r="I109" s="211">
        <v>0</v>
      </c>
      <c r="J109" s="211">
        <v>56.3</v>
      </c>
      <c r="K109" s="211">
        <v>61.8</v>
      </c>
      <c r="L109" s="211">
        <v>51.5</v>
      </c>
      <c r="M109" s="217">
        <v>69.7</v>
      </c>
      <c r="N109" s="217">
        <v>63.3</v>
      </c>
      <c r="O109" s="211">
        <v>93</v>
      </c>
      <c r="P109" s="211">
        <v>0</v>
      </c>
      <c r="Q109" s="211">
        <v>0</v>
      </c>
      <c r="R109" s="211">
        <v>0</v>
      </c>
      <c r="S109" s="211">
        <v>61.9</v>
      </c>
      <c r="T109" s="211">
        <v>62.4</v>
      </c>
      <c r="U109" s="211">
        <v>61.6</v>
      </c>
      <c r="V109" s="141">
        <v>58.2</v>
      </c>
      <c r="X109" s="7">
        <v>105</v>
      </c>
      <c r="Y109" s="7"/>
      <c r="Z109" s="7"/>
    </row>
    <row r="110" spans="1:26" ht="15" customHeight="1" x14ac:dyDescent="0.15">
      <c r="B110" s="7">
        <v>106</v>
      </c>
      <c r="C110" s="146"/>
      <c r="D110" s="66" t="s">
        <v>855</v>
      </c>
      <c r="E110" s="182"/>
      <c r="F110" s="187" t="s">
        <v>303</v>
      </c>
      <c r="G110" s="181" t="s">
        <v>929</v>
      </c>
      <c r="H110" s="201" t="s">
        <v>831</v>
      </c>
      <c r="I110" s="211">
        <v>0</v>
      </c>
      <c r="J110" s="211">
        <v>5.9</v>
      </c>
      <c r="K110" s="211">
        <v>8.6999999999999993</v>
      </c>
      <c r="L110" s="211">
        <v>11.4</v>
      </c>
      <c r="M110" s="217">
        <v>13.8</v>
      </c>
      <c r="N110" s="217">
        <v>13.9</v>
      </c>
      <c r="O110" s="211">
        <v>35.6</v>
      </c>
      <c r="P110" s="211">
        <v>70.7</v>
      </c>
      <c r="Q110" s="211">
        <v>100</v>
      </c>
      <c r="R110" s="211">
        <v>100</v>
      </c>
      <c r="S110" s="211">
        <v>29.2</v>
      </c>
      <c r="T110" s="211">
        <v>18.899999999999999</v>
      </c>
      <c r="U110" s="211">
        <v>13.9</v>
      </c>
      <c r="V110" s="141">
        <v>14.4</v>
      </c>
      <c r="X110" s="7">
        <v>106</v>
      </c>
      <c r="Y110" s="7"/>
      <c r="Z110" s="7"/>
    </row>
    <row r="111" spans="1:26" ht="15" customHeight="1" x14ac:dyDescent="0.15">
      <c r="B111" s="7">
        <v>107</v>
      </c>
      <c r="C111" s="17"/>
      <c r="D111" s="175" t="s">
        <v>856</v>
      </c>
      <c r="E111" s="184"/>
      <c r="F111" s="185" t="s">
        <v>527</v>
      </c>
      <c r="G111" s="179" t="s">
        <v>503</v>
      </c>
      <c r="H111" s="202" t="s">
        <v>831</v>
      </c>
      <c r="I111" s="212">
        <v>0</v>
      </c>
      <c r="J111" s="212">
        <v>6.2</v>
      </c>
      <c r="K111" s="212">
        <v>9.5</v>
      </c>
      <c r="L111" s="212">
        <v>12.9</v>
      </c>
      <c r="M111" s="218">
        <v>16.600000000000001</v>
      </c>
      <c r="N111" s="218">
        <v>16.2</v>
      </c>
      <c r="O111" s="212">
        <v>57.9</v>
      </c>
      <c r="P111" s="212">
        <v>926.5</v>
      </c>
      <c r="Q111" s="212">
        <v>0</v>
      </c>
      <c r="R111" s="212">
        <v>0</v>
      </c>
      <c r="S111" s="212">
        <v>40.6</v>
      </c>
      <c r="T111" s="212">
        <v>22.7</v>
      </c>
      <c r="U111" s="212">
        <v>15.9</v>
      </c>
      <c r="V111" s="141">
        <v>16.899999999999999</v>
      </c>
      <c r="X111" s="7">
        <v>107</v>
      </c>
      <c r="Y111" s="7"/>
      <c r="Z111" s="7"/>
    </row>
  </sheetData>
  <mergeCells count="102">
    <mergeCell ref="D1:G1"/>
    <mergeCell ref="J5:K5"/>
    <mergeCell ref="L5:M5"/>
    <mergeCell ref="P5:R5"/>
    <mergeCell ref="S5:T5"/>
    <mergeCell ref="D7:F7"/>
    <mergeCell ref="E8:G8"/>
    <mergeCell ref="F9:G9"/>
    <mergeCell ref="F10:G10"/>
    <mergeCell ref="F11:G11"/>
    <mergeCell ref="E14:G14"/>
    <mergeCell ref="F15:G15"/>
    <mergeCell ref="F16:G16"/>
    <mergeCell ref="F17:G17"/>
    <mergeCell ref="F18:G18"/>
    <mergeCell ref="F19:G19"/>
    <mergeCell ref="F20:G20"/>
    <mergeCell ref="F21:G21"/>
    <mergeCell ref="F22:G22"/>
    <mergeCell ref="F23:G23"/>
    <mergeCell ref="D24:F24"/>
    <mergeCell ref="E25:G25"/>
    <mergeCell ref="F26:G26"/>
    <mergeCell ref="F27:G27"/>
    <mergeCell ref="F28:G28"/>
    <mergeCell ref="F29:G29"/>
    <mergeCell ref="E30:G30"/>
    <mergeCell ref="F31:G31"/>
    <mergeCell ref="F32:G32"/>
    <mergeCell ref="F33:G33"/>
    <mergeCell ref="F34:G34"/>
    <mergeCell ref="F35:G35"/>
    <mergeCell ref="D36:G36"/>
    <mergeCell ref="D37:G37"/>
    <mergeCell ref="D38:G38"/>
    <mergeCell ref="D39:G39"/>
    <mergeCell ref="E40:G40"/>
    <mergeCell ref="E41:G41"/>
    <mergeCell ref="E42:G42"/>
    <mergeCell ref="D43:G43"/>
    <mergeCell ref="E44:G44"/>
    <mergeCell ref="E45:G45"/>
    <mergeCell ref="D46:G46"/>
    <mergeCell ref="D48:G48"/>
    <mergeCell ref="D49:G49"/>
    <mergeCell ref="D50:G50"/>
    <mergeCell ref="D51:G51"/>
    <mergeCell ref="D52:G52"/>
    <mergeCell ref="D53:G53"/>
    <mergeCell ref="D54:G54"/>
    <mergeCell ref="C56:H56"/>
    <mergeCell ref="C57:H57"/>
    <mergeCell ref="C58:H58"/>
    <mergeCell ref="C59:H59"/>
    <mergeCell ref="C60:H60"/>
    <mergeCell ref="C61:H61"/>
    <mergeCell ref="C62:H62"/>
    <mergeCell ref="E63:H63"/>
    <mergeCell ref="E64:H64"/>
    <mergeCell ref="E65:H65"/>
    <mergeCell ref="E66:H66"/>
    <mergeCell ref="E67:H67"/>
    <mergeCell ref="E68:H68"/>
    <mergeCell ref="F83:H83"/>
    <mergeCell ref="F84:H84"/>
    <mergeCell ref="F85:H85"/>
    <mergeCell ref="F86:H86"/>
    <mergeCell ref="D89:H89"/>
    <mergeCell ref="D90:H90"/>
    <mergeCell ref="C69:H69"/>
    <mergeCell ref="C70:H70"/>
    <mergeCell ref="C71:H71"/>
    <mergeCell ref="C72:H72"/>
    <mergeCell ref="C73:H73"/>
    <mergeCell ref="C74:H74"/>
    <mergeCell ref="E75:H75"/>
    <mergeCell ref="E76:H76"/>
    <mergeCell ref="F77:H77"/>
    <mergeCell ref="F101:H101"/>
    <mergeCell ref="F102:H102"/>
    <mergeCell ref="F103:H103"/>
    <mergeCell ref="E105:G105"/>
    <mergeCell ref="E106:G106"/>
    <mergeCell ref="E107:G107"/>
    <mergeCell ref="V5:V6"/>
    <mergeCell ref="C63:D68"/>
    <mergeCell ref="C81:E82"/>
    <mergeCell ref="C83:E84"/>
    <mergeCell ref="C85:E86"/>
    <mergeCell ref="C97:E103"/>
    <mergeCell ref="D91:H91"/>
    <mergeCell ref="D92:H92"/>
    <mergeCell ref="D93:H93"/>
    <mergeCell ref="D94:H94"/>
    <mergeCell ref="D95:H95"/>
    <mergeCell ref="F97:H97"/>
    <mergeCell ref="F98:H98"/>
    <mergeCell ref="F99:H99"/>
    <mergeCell ref="F100:H100"/>
    <mergeCell ref="F78:H78"/>
    <mergeCell ref="F81:H81"/>
    <mergeCell ref="F82:H82"/>
  </mergeCells>
  <phoneticPr fontId="2"/>
  <pageMargins left="0.78740157480314965" right="0.78740157480314965" top="0.78740157480314965" bottom="0.39370078740157483" header="0.19685039370078741" footer="0.19685039370078741"/>
  <pageSetup paperSize="9" scale="47" fitToWidth="0" orientation="portrait" horizontalDpi="1200" verticalDpi="12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outlinePr showOutlineSymbols="0"/>
    <pageSetUpPr autoPageBreaks="0"/>
  </sheetPr>
  <dimension ref="A1:X111"/>
  <sheetViews>
    <sheetView showZeros="0" showOutlineSymbols="0" view="pageBreakPreview" zoomScale="90" zoomScaleNormal="40" zoomScaleSheetLayoutView="90" workbookViewId="0">
      <pane xSplit="6" ySplit="6" topLeftCell="G7" activePane="bottomRight" state="frozen"/>
      <selection activeCell="M14" sqref="M14"/>
      <selection pane="topRight" activeCell="M14" sqref="M14"/>
      <selection pane="bottomLeft" activeCell="M14" sqref="M14"/>
      <selection pane="bottomRight" activeCell="G7" sqref="G7"/>
    </sheetView>
  </sheetViews>
  <sheetFormatPr defaultColWidth="12.7109375" defaultRowHeight="15.95" customHeight="1" x14ac:dyDescent="0.15"/>
  <cols>
    <col min="1" max="1" width="4.7109375" style="7" customWidth="1"/>
    <col min="2" max="2" width="6" style="7" bestFit="1" customWidth="1"/>
    <col min="3" max="5" width="5.7109375" style="7" customWidth="1"/>
    <col min="6" max="6" width="28.7109375" style="7" customWidth="1"/>
    <col min="7" max="20" width="18.7109375" style="7" customWidth="1"/>
    <col min="21" max="21" width="4.7109375" style="7" customWidth="1"/>
    <col min="22" max="22" width="6" style="7" bestFit="1" customWidth="1"/>
    <col min="23" max="16384" width="12.7109375" style="7"/>
  </cols>
  <sheetData>
    <row r="1" spans="1:23" ht="30" customHeight="1" x14ac:dyDescent="0.15">
      <c r="C1" s="231" t="s">
        <v>76</v>
      </c>
      <c r="D1" s="784" t="s">
        <v>904</v>
      </c>
      <c r="E1" s="785"/>
      <c r="F1" s="786"/>
      <c r="W1" s="283" t="s">
        <v>965</v>
      </c>
    </row>
    <row r="2" spans="1:23" ht="9.9499999999999993" customHeight="1" x14ac:dyDescent="0.15"/>
    <row r="3" spans="1:23" ht="19.5" customHeight="1" x14ac:dyDescent="0.15">
      <c r="B3" s="227"/>
      <c r="C3" s="105" t="s">
        <v>678</v>
      </c>
      <c r="D3" s="238"/>
      <c r="E3" s="253"/>
      <c r="F3" s="259"/>
      <c r="G3" s="259"/>
      <c r="H3" s="259"/>
      <c r="I3" s="259"/>
      <c r="J3" s="259"/>
      <c r="K3" s="259"/>
      <c r="L3" s="259"/>
      <c r="M3" s="94"/>
      <c r="N3" s="224"/>
      <c r="O3" s="224"/>
      <c r="P3" s="224"/>
      <c r="Q3" s="224"/>
      <c r="R3" s="224"/>
      <c r="S3" s="224"/>
      <c r="T3" s="281"/>
      <c r="V3" s="227"/>
    </row>
    <row r="4" spans="1:23" ht="9.9499999999999993" customHeight="1" x14ac:dyDescent="0.15">
      <c r="B4" s="227"/>
      <c r="D4" s="239"/>
      <c r="E4" s="239"/>
      <c r="F4" s="239"/>
      <c r="G4" s="239"/>
      <c r="H4" s="239"/>
      <c r="I4" s="239"/>
      <c r="J4" s="239"/>
      <c r="K4" s="239"/>
      <c r="L4" s="239"/>
      <c r="M4" s="272"/>
      <c r="N4" s="272"/>
      <c r="O4" s="272"/>
      <c r="P4" s="272"/>
      <c r="Q4" s="272"/>
      <c r="R4" s="272"/>
      <c r="S4" s="272"/>
      <c r="T4" s="272"/>
      <c r="V4" s="227"/>
    </row>
    <row r="5" spans="1:23" ht="30" customHeight="1" x14ac:dyDescent="0.15">
      <c r="B5" s="227"/>
      <c r="C5" s="232"/>
      <c r="D5" s="240"/>
      <c r="E5" s="240"/>
      <c r="F5" s="260" t="s">
        <v>843</v>
      </c>
      <c r="G5" s="203" t="s">
        <v>311</v>
      </c>
      <c r="H5" s="721" t="s">
        <v>868</v>
      </c>
      <c r="I5" s="722"/>
      <c r="J5" s="596" t="s">
        <v>56</v>
      </c>
      <c r="K5" s="598"/>
      <c r="L5" s="203" t="s">
        <v>758</v>
      </c>
      <c r="M5" s="203" t="s">
        <v>679</v>
      </c>
      <c r="N5" s="596" t="s">
        <v>871</v>
      </c>
      <c r="O5" s="596"/>
      <c r="P5" s="598"/>
      <c r="Q5" s="596" t="s">
        <v>560</v>
      </c>
      <c r="R5" s="598"/>
      <c r="S5" s="203" t="s">
        <v>873</v>
      </c>
      <c r="T5" s="728" t="s">
        <v>853</v>
      </c>
      <c r="V5" s="227"/>
    </row>
    <row r="6" spans="1:23" ht="30" customHeight="1" x14ac:dyDescent="0.15">
      <c r="A6" s="8" t="s">
        <v>544</v>
      </c>
      <c r="B6" s="8" t="s">
        <v>604</v>
      </c>
      <c r="C6" s="204" t="s">
        <v>670</v>
      </c>
      <c r="D6" s="230"/>
      <c r="E6" s="230"/>
      <c r="F6" s="261" t="s">
        <v>320</v>
      </c>
      <c r="G6" s="97" t="s">
        <v>1035</v>
      </c>
      <c r="H6" s="213" t="s">
        <v>866</v>
      </c>
      <c r="I6" s="97" t="s">
        <v>867</v>
      </c>
      <c r="J6" s="213" t="s">
        <v>464</v>
      </c>
      <c r="K6" s="213" t="s">
        <v>708</v>
      </c>
      <c r="L6" s="271" t="s">
        <v>467</v>
      </c>
      <c r="M6" s="213" t="s">
        <v>135</v>
      </c>
      <c r="N6" s="273" t="s">
        <v>750</v>
      </c>
      <c r="O6" s="97" t="s">
        <v>1117</v>
      </c>
      <c r="P6" s="97" t="s">
        <v>1118</v>
      </c>
      <c r="Q6" s="213" t="s">
        <v>705</v>
      </c>
      <c r="R6" s="213" t="s">
        <v>87</v>
      </c>
      <c r="S6" s="213" t="s">
        <v>661</v>
      </c>
      <c r="T6" s="729"/>
      <c r="U6" s="8" t="s">
        <v>544</v>
      </c>
      <c r="V6" s="8" t="s">
        <v>604</v>
      </c>
    </row>
    <row r="7" spans="1:23" ht="17.100000000000001" customHeight="1" x14ac:dyDescent="0.15">
      <c r="A7" s="7">
        <v>1</v>
      </c>
      <c r="B7" s="229">
        <v>1</v>
      </c>
      <c r="C7" s="101" t="s">
        <v>151</v>
      </c>
      <c r="D7" s="241" t="s">
        <v>83</v>
      </c>
      <c r="E7" s="745" t="s">
        <v>282</v>
      </c>
      <c r="F7" s="746"/>
      <c r="G7" s="206">
        <v>0</v>
      </c>
      <c r="H7" s="206">
        <v>998014</v>
      </c>
      <c r="I7" s="206">
        <v>573263</v>
      </c>
      <c r="J7" s="206">
        <v>2025705</v>
      </c>
      <c r="K7" s="206">
        <v>339865</v>
      </c>
      <c r="L7" s="206">
        <v>497529</v>
      </c>
      <c r="M7" s="206">
        <v>243644</v>
      </c>
      <c r="N7" s="274">
        <v>0</v>
      </c>
      <c r="O7" s="206">
        <v>0</v>
      </c>
      <c r="P7" s="206">
        <v>0</v>
      </c>
      <c r="Q7" s="206">
        <v>196207</v>
      </c>
      <c r="R7" s="206">
        <v>877730</v>
      </c>
      <c r="S7" s="206">
        <v>430200</v>
      </c>
      <c r="T7" s="100">
        <v>6182157</v>
      </c>
      <c r="U7" s="7">
        <v>1</v>
      </c>
      <c r="V7" s="229">
        <v>1</v>
      </c>
    </row>
    <row r="8" spans="1:23" ht="17.100000000000001" customHeight="1" x14ac:dyDescent="0.15">
      <c r="A8" s="7">
        <v>1</v>
      </c>
      <c r="B8" s="229">
        <v>2</v>
      </c>
      <c r="C8" s="144" t="s">
        <v>283</v>
      </c>
      <c r="D8" s="242" t="s">
        <v>88</v>
      </c>
      <c r="E8" s="717" t="s">
        <v>285</v>
      </c>
      <c r="F8" s="747"/>
      <c r="G8" s="206">
        <v>0</v>
      </c>
      <c r="H8" s="206">
        <v>902545</v>
      </c>
      <c r="I8" s="206">
        <v>454667</v>
      </c>
      <c r="J8" s="206">
        <v>1567740</v>
      </c>
      <c r="K8" s="206">
        <v>236396</v>
      </c>
      <c r="L8" s="206">
        <v>440998</v>
      </c>
      <c r="M8" s="206">
        <v>121686</v>
      </c>
      <c r="N8" s="274">
        <v>0</v>
      </c>
      <c r="O8" s="206">
        <v>0</v>
      </c>
      <c r="P8" s="206">
        <v>0</v>
      </c>
      <c r="Q8" s="206">
        <v>137820</v>
      </c>
      <c r="R8" s="206">
        <v>629959</v>
      </c>
      <c r="S8" s="206">
        <v>335586</v>
      </c>
      <c r="T8" s="100">
        <v>4827397</v>
      </c>
      <c r="U8" s="7">
        <v>1</v>
      </c>
      <c r="V8" s="229">
        <v>2</v>
      </c>
    </row>
    <row r="9" spans="1:23" ht="17.100000000000001" customHeight="1" x14ac:dyDescent="0.15">
      <c r="A9" s="7">
        <v>1</v>
      </c>
      <c r="B9" s="229">
        <v>3</v>
      </c>
      <c r="C9" s="144" t="s">
        <v>57</v>
      </c>
      <c r="D9" s="242" t="s">
        <v>96</v>
      </c>
      <c r="E9" s="717" t="s">
        <v>286</v>
      </c>
      <c r="F9" s="747"/>
      <c r="G9" s="206">
        <v>0</v>
      </c>
      <c r="H9" s="206">
        <v>446509</v>
      </c>
      <c r="I9" s="206">
        <v>92646</v>
      </c>
      <c r="J9" s="206">
        <v>331188</v>
      </c>
      <c r="K9" s="206">
        <v>82661</v>
      </c>
      <c r="L9" s="206">
        <v>211519</v>
      </c>
      <c r="M9" s="206">
        <v>8566</v>
      </c>
      <c r="N9" s="274">
        <v>0</v>
      </c>
      <c r="O9" s="206">
        <v>0</v>
      </c>
      <c r="P9" s="206">
        <v>0</v>
      </c>
      <c r="Q9" s="206">
        <v>0</v>
      </c>
      <c r="R9" s="206">
        <v>140015</v>
      </c>
      <c r="S9" s="206">
        <v>166174</v>
      </c>
      <c r="T9" s="100">
        <v>1479278</v>
      </c>
      <c r="U9" s="7">
        <v>1</v>
      </c>
      <c r="V9" s="229">
        <v>3</v>
      </c>
    </row>
    <row r="10" spans="1:23" ht="17.100000000000001" customHeight="1" x14ac:dyDescent="0.15">
      <c r="A10" s="7">
        <v>1</v>
      </c>
      <c r="B10" s="229">
        <v>4</v>
      </c>
      <c r="C10" s="144" t="s">
        <v>288</v>
      </c>
      <c r="D10" s="242" t="s">
        <v>100</v>
      </c>
      <c r="E10" s="717" t="s">
        <v>1053</v>
      </c>
      <c r="F10" s="747"/>
      <c r="G10" s="206">
        <v>0</v>
      </c>
      <c r="H10" s="206">
        <v>0</v>
      </c>
      <c r="I10" s="206">
        <v>0</v>
      </c>
      <c r="J10" s="206">
        <v>0</v>
      </c>
      <c r="K10" s="206">
        <v>0</v>
      </c>
      <c r="L10" s="206">
        <v>48425</v>
      </c>
      <c r="M10" s="206">
        <v>0</v>
      </c>
      <c r="N10" s="274">
        <v>0</v>
      </c>
      <c r="O10" s="206">
        <v>0</v>
      </c>
      <c r="P10" s="206">
        <v>0</v>
      </c>
      <c r="Q10" s="206">
        <v>0</v>
      </c>
      <c r="R10" s="206">
        <v>0</v>
      </c>
      <c r="S10" s="206">
        <v>55677</v>
      </c>
      <c r="T10" s="100">
        <v>104102</v>
      </c>
      <c r="U10" s="7">
        <v>1</v>
      </c>
      <c r="V10" s="229">
        <v>4</v>
      </c>
    </row>
    <row r="11" spans="1:23" ht="17.100000000000001" customHeight="1" x14ac:dyDescent="0.15">
      <c r="A11" s="7">
        <v>1</v>
      </c>
      <c r="B11" s="229">
        <v>5</v>
      </c>
      <c r="C11" s="144" t="s">
        <v>33</v>
      </c>
      <c r="D11" s="242" t="s">
        <v>109</v>
      </c>
      <c r="E11" s="717" t="s">
        <v>294</v>
      </c>
      <c r="F11" s="747"/>
      <c r="G11" s="206">
        <v>0</v>
      </c>
      <c r="H11" s="206">
        <v>410972</v>
      </c>
      <c r="I11" s="206">
        <v>215044</v>
      </c>
      <c r="J11" s="206">
        <v>746793</v>
      </c>
      <c r="K11" s="206">
        <v>125531</v>
      </c>
      <c r="L11" s="206">
        <v>189206</v>
      </c>
      <c r="M11" s="206">
        <v>113903</v>
      </c>
      <c r="N11" s="274">
        <v>0</v>
      </c>
      <c r="O11" s="206">
        <v>0</v>
      </c>
      <c r="P11" s="206">
        <v>0</v>
      </c>
      <c r="Q11" s="206">
        <v>69815</v>
      </c>
      <c r="R11" s="206">
        <v>310472</v>
      </c>
      <c r="S11" s="206">
        <v>175947</v>
      </c>
      <c r="T11" s="100">
        <v>2357683</v>
      </c>
      <c r="U11" s="7">
        <v>1</v>
      </c>
      <c r="V11" s="229">
        <v>5</v>
      </c>
    </row>
    <row r="12" spans="1:23" ht="17.100000000000001" customHeight="1" x14ac:dyDescent="0.15">
      <c r="A12" s="7">
        <v>1</v>
      </c>
      <c r="B12" s="229">
        <v>6</v>
      </c>
      <c r="C12" s="233" t="s">
        <v>298</v>
      </c>
      <c r="D12" s="243" t="s">
        <v>303</v>
      </c>
      <c r="E12" s="718" t="s">
        <v>103</v>
      </c>
      <c r="F12" s="783"/>
      <c r="G12" s="206">
        <v>0</v>
      </c>
      <c r="H12" s="206">
        <v>2758040</v>
      </c>
      <c r="I12" s="206">
        <v>1335620</v>
      </c>
      <c r="J12" s="206">
        <v>4671426</v>
      </c>
      <c r="K12" s="206">
        <v>784453</v>
      </c>
      <c r="L12" s="206">
        <v>1387677</v>
      </c>
      <c r="M12" s="206">
        <v>487799</v>
      </c>
      <c r="N12" s="274">
        <v>0</v>
      </c>
      <c r="O12" s="206">
        <v>0</v>
      </c>
      <c r="P12" s="206">
        <v>0</v>
      </c>
      <c r="Q12" s="206">
        <v>403842</v>
      </c>
      <c r="R12" s="206">
        <v>1958176</v>
      </c>
      <c r="S12" s="206">
        <v>1163584</v>
      </c>
      <c r="T12" s="100">
        <v>14950617</v>
      </c>
      <c r="U12" s="7">
        <v>1</v>
      </c>
      <c r="V12" s="229">
        <v>6</v>
      </c>
    </row>
    <row r="13" spans="1:23" ht="17.100000000000001" customHeight="1" x14ac:dyDescent="0.15">
      <c r="A13" s="7">
        <v>1</v>
      </c>
      <c r="B13" s="229">
        <v>7</v>
      </c>
      <c r="C13" s="102" t="s">
        <v>122</v>
      </c>
      <c r="D13" s="756" t="s">
        <v>297</v>
      </c>
      <c r="E13" s="760"/>
      <c r="F13" s="757"/>
      <c r="G13" s="206">
        <v>12838</v>
      </c>
      <c r="H13" s="206">
        <v>36399</v>
      </c>
      <c r="I13" s="206">
        <v>39425</v>
      </c>
      <c r="J13" s="206">
        <v>134256</v>
      </c>
      <c r="K13" s="206">
        <v>463</v>
      </c>
      <c r="L13" s="206">
        <v>44753</v>
      </c>
      <c r="M13" s="206">
        <v>25037</v>
      </c>
      <c r="N13" s="274">
        <v>89794</v>
      </c>
      <c r="O13" s="206">
        <v>544</v>
      </c>
      <c r="P13" s="206">
        <v>1930</v>
      </c>
      <c r="Q13" s="206">
        <v>17013</v>
      </c>
      <c r="R13" s="206">
        <v>14527</v>
      </c>
      <c r="S13" s="206">
        <v>34405</v>
      </c>
      <c r="T13" s="100">
        <v>451384</v>
      </c>
      <c r="U13" s="7">
        <v>1</v>
      </c>
      <c r="V13" s="229">
        <v>7</v>
      </c>
    </row>
    <row r="14" spans="1:23" ht="17.100000000000001" customHeight="1" x14ac:dyDescent="0.15">
      <c r="A14" s="7">
        <v>1</v>
      </c>
      <c r="B14" s="229">
        <v>8</v>
      </c>
      <c r="C14" s="730" t="s">
        <v>597</v>
      </c>
      <c r="D14" s="242" t="s">
        <v>83</v>
      </c>
      <c r="E14" s="717" t="s">
        <v>307</v>
      </c>
      <c r="F14" s="747"/>
      <c r="G14" s="206">
        <v>12838</v>
      </c>
      <c r="H14" s="206">
        <v>36399</v>
      </c>
      <c r="I14" s="206">
        <v>39425</v>
      </c>
      <c r="J14" s="206">
        <v>133320</v>
      </c>
      <c r="K14" s="206">
        <v>221</v>
      </c>
      <c r="L14" s="206">
        <v>44597</v>
      </c>
      <c r="M14" s="206">
        <v>25037</v>
      </c>
      <c r="N14" s="274">
        <v>89588</v>
      </c>
      <c r="O14" s="206">
        <v>544</v>
      </c>
      <c r="P14" s="206">
        <v>1930</v>
      </c>
      <c r="Q14" s="206">
        <v>15187</v>
      </c>
      <c r="R14" s="206">
        <v>12065</v>
      </c>
      <c r="S14" s="206">
        <v>34405</v>
      </c>
      <c r="T14" s="100">
        <v>445556</v>
      </c>
      <c r="U14" s="7">
        <v>1</v>
      </c>
      <c r="V14" s="229">
        <v>8</v>
      </c>
    </row>
    <row r="15" spans="1:23" ht="17.100000000000001" customHeight="1" x14ac:dyDescent="0.15">
      <c r="A15" s="7">
        <v>1</v>
      </c>
      <c r="B15" s="229">
        <v>9</v>
      </c>
      <c r="C15" s="724"/>
      <c r="D15" s="242" t="s">
        <v>88</v>
      </c>
      <c r="E15" s="717" t="s">
        <v>857</v>
      </c>
      <c r="F15" s="747"/>
      <c r="G15" s="206">
        <v>0</v>
      </c>
      <c r="H15" s="206">
        <v>0</v>
      </c>
      <c r="I15" s="206">
        <v>0</v>
      </c>
      <c r="J15" s="206">
        <v>470</v>
      </c>
      <c r="K15" s="206">
        <v>242</v>
      </c>
      <c r="L15" s="206">
        <v>156</v>
      </c>
      <c r="M15" s="206">
        <v>0</v>
      </c>
      <c r="N15" s="274">
        <v>0</v>
      </c>
      <c r="O15" s="206">
        <v>0</v>
      </c>
      <c r="P15" s="206">
        <v>0</v>
      </c>
      <c r="Q15" s="206">
        <v>1826</v>
      </c>
      <c r="R15" s="206">
        <v>2462</v>
      </c>
      <c r="S15" s="206">
        <v>0</v>
      </c>
      <c r="T15" s="100">
        <v>5156</v>
      </c>
      <c r="U15" s="7">
        <v>1</v>
      </c>
      <c r="V15" s="229">
        <v>9</v>
      </c>
    </row>
    <row r="16" spans="1:23" ht="17.100000000000001" customHeight="1" x14ac:dyDescent="0.15">
      <c r="A16" s="7">
        <v>1</v>
      </c>
      <c r="B16" s="229">
        <v>10</v>
      </c>
      <c r="C16" s="725"/>
      <c r="D16" s="242" t="s">
        <v>96</v>
      </c>
      <c r="E16" s="762" t="s">
        <v>747</v>
      </c>
      <c r="F16" s="764"/>
      <c r="G16" s="206">
        <v>0</v>
      </c>
      <c r="H16" s="206">
        <v>0</v>
      </c>
      <c r="I16" s="206">
        <v>0</v>
      </c>
      <c r="J16" s="206">
        <v>466</v>
      </c>
      <c r="K16" s="206">
        <v>0</v>
      </c>
      <c r="L16" s="206">
        <v>0</v>
      </c>
      <c r="M16" s="206">
        <v>0</v>
      </c>
      <c r="N16" s="274">
        <v>206</v>
      </c>
      <c r="O16" s="206">
        <v>0</v>
      </c>
      <c r="P16" s="206">
        <v>0</v>
      </c>
      <c r="Q16" s="206">
        <v>0</v>
      </c>
      <c r="R16" s="206">
        <v>0</v>
      </c>
      <c r="S16" s="206">
        <v>0</v>
      </c>
      <c r="T16" s="100">
        <v>672</v>
      </c>
      <c r="U16" s="7">
        <v>1</v>
      </c>
      <c r="V16" s="229">
        <v>10</v>
      </c>
    </row>
    <row r="17" spans="1:22" ht="17.100000000000001" customHeight="1" x14ac:dyDescent="0.15">
      <c r="A17" s="7">
        <v>1</v>
      </c>
      <c r="B17" s="229">
        <v>11</v>
      </c>
      <c r="C17" s="234" t="s">
        <v>218</v>
      </c>
      <c r="D17" s="687" t="s">
        <v>310</v>
      </c>
      <c r="E17" s="765"/>
      <c r="F17" s="766"/>
      <c r="G17" s="206">
        <v>0</v>
      </c>
      <c r="H17" s="206">
        <v>322325</v>
      </c>
      <c r="I17" s="206">
        <v>133212</v>
      </c>
      <c r="J17" s="206">
        <v>549074</v>
      </c>
      <c r="K17" s="206">
        <v>83345</v>
      </c>
      <c r="L17" s="206">
        <v>133471</v>
      </c>
      <c r="M17" s="206">
        <v>45756</v>
      </c>
      <c r="N17" s="274">
        <v>316297</v>
      </c>
      <c r="O17" s="206">
        <v>0</v>
      </c>
      <c r="P17" s="206">
        <v>0</v>
      </c>
      <c r="Q17" s="206">
        <v>71867</v>
      </c>
      <c r="R17" s="206">
        <v>362044</v>
      </c>
      <c r="S17" s="206">
        <v>140150</v>
      </c>
      <c r="T17" s="100">
        <v>2157541</v>
      </c>
      <c r="U17" s="7">
        <v>1</v>
      </c>
      <c r="V17" s="229">
        <v>11</v>
      </c>
    </row>
    <row r="18" spans="1:22" ht="17.100000000000001" customHeight="1" x14ac:dyDescent="0.15">
      <c r="A18" s="7">
        <v>1</v>
      </c>
      <c r="B18" s="229">
        <v>13</v>
      </c>
      <c r="C18" s="204" t="s">
        <v>231</v>
      </c>
      <c r="D18" s="777" t="s">
        <v>313</v>
      </c>
      <c r="E18" s="778"/>
      <c r="F18" s="779"/>
      <c r="G18" s="206">
        <v>0</v>
      </c>
      <c r="H18" s="206">
        <v>80161</v>
      </c>
      <c r="I18" s="206">
        <v>44810</v>
      </c>
      <c r="J18" s="206">
        <v>127967</v>
      </c>
      <c r="K18" s="206">
        <v>23811</v>
      </c>
      <c r="L18" s="206">
        <v>47753</v>
      </c>
      <c r="M18" s="206">
        <v>27268</v>
      </c>
      <c r="N18" s="274">
        <v>0</v>
      </c>
      <c r="O18" s="206">
        <v>0</v>
      </c>
      <c r="P18" s="206">
        <v>0</v>
      </c>
      <c r="Q18" s="206">
        <v>19424</v>
      </c>
      <c r="R18" s="206">
        <v>56421</v>
      </c>
      <c r="S18" s="206">
        <v>38680</v>
      </c>
      <c r="T18" s="100">
        <v>466295</v>
      </c>
      <c r="U18" s="7">
        <v>1</v>
      </c>
      <c r="V18" s="229">
        <v>13</v>
      </c>
    </row>
    <row r="19" spans="1:22" ht="17.100000000000001" customHeight="1" x14ac:dyDescent="0.15">
      <c r="A19" s="7">
        <v>1</v>
      </c>
      <c r="B19" s="229">
        <v>14</v>
      </c>
      <c r="C19" s="234" t="s">
        <v>108</v>
      </c>
      <c r="D19" s="780" t="s">
        <v>315</v>
      </c>
      <c r="E19" s="781"/>
      <c r="F19" s="782"/>
      <c r="G19" s="206">
        <v>0</v>
      </c>
      <c r="H19" s="206">
        <v>10231</v>
      </c>
      <c r="I19" s="206">
        <v>6180</v>
      </c>
      <c r="J19" s="206">
        <v>10658</v>
      </c>
      <c r="K19" s="206">
        <v>2336</v>
      </c>
      <c r="L19" s="206">
        <v>3997</v>
      </c>
      <c r="M19" s="206">
        <v>874</v>
      </c>
      <c r="N19" s="274">
        <v>0</v>
      </c>
      <c r="O19" s="206">
        <v>0</v>
      </c>
      <c r="P19" s="206">
        <v>0</v>
      </c>
      <c r="Q19" s="206">
        <v>1251</v>
      </c>
      <c r="R19" s="206">
        <v>3448</v>
      </c>
      <c r="S19" s="206">
        <v>2706</v>
      </c>
      <c r="T19" s="100">
        <v>41681</v>
      </c>
      <c r="U19" s="7">
        <v>1</v>
      </c>
      <c r="V19" s="229">
        <v>14</v>
      </c>
    </row>
    <row r="20" spans="1:22" ht="17.100000000000001" customHeight="1" x14ac:dyDescent="0.15">
      <c r="A20" s="7">
        <v>1</v>
      </c>
      <c r="B20" s="229">
        <v>15</v>
      </c>
      <c r="C20" s="204" t="s">
        <v>244</v>
      </c>
      <c r="D20" s="777" t="s">
        <v>317</v>
      </c>
      <c r="E20" s="778"/>
      <c r="F20" s="779"/>
      <c r="G20" s="206">
        <v>0</v>
      </c>
      <c r="H20" s="206">
        <v>50020</v>
      </c>
      <c r="I20" s="206">
        <v>10245</v>
      </c>
      <c r="J20" s="206">
        <v>72708</v>
      </c>
      <c r="K20" s="206">
        <v>6249</v>
      </c>
      <c r="L20" s="206">
        <v>11240</v>
      </c>
      <c r="M20" s="206">
        <v>4459</v>
      </c>
      <c r="N20" s="274">
        <v>0</v>
      </c>
      <c r="O20" s="206">
        <v>0</v>
      </c>
      <c r="P20" s="206">
        <v>0</v>
      </c>
      <c r="Q20" s="206">
        <v>10543</v>
      </c>
      <c r="R20" s="206">
        <v>10986</v>
      </c>
      <c r="S20" s="206">
        <v>19678</v>
      </c>
      <c r="T20" s="100">
        <v>196128</v>
      </c>
      <c r="U20" s="7">
        <v>1</v>
      </c>
      <c r="V20" s="229">
        <v>15</v>
      </c>
    </row>
    <row r="21" spans="1:22" ht="17.100000000000001" customHeight="1" x14ac:dyDescent="0.15">
      <c r="A21" s="7">
        <v>1</v>
      </c>
      <c r="B21" s="229">
        <v>19</v>
      </c>
      <c r="C21" s="234" t="s">
        <v>250</v>
      </c>
      <c r="D21" s="687" t="s">
        <v>319</v>
      </c>
      <c r="E21" s="765"/>
      <c r="F21" s="766"/>
      <c r="G21" s="206">
        <v>0</v>
      </c>
      <c r="H21" s="206">
        <v>324750</v>
      </c>
      <c r="I21" s="206">
        <v>239005</v>
      </c>
      <c r="J21" s="206">
        <v>999128</v>
      </c>
      <c r="K21" s="206">
        <v>148473</v>
      </c>
      <c r="L21" s="206">
        <v>208190</v>
      </c>
      <c r="M21" s="206">
        <v>96911</v>
      </c>
      <c r="N21" s="274">
        <v>306409</v>
      </c>
      <c r="O21" s="206">
        <v>0</v>
      </c>
      <c r="P21" s="206">
        <v>0</v>
      </c>
      <c r="Q21" s="206">
        <v>54983</v>
      </c>
      <c r="R21" s="206">
        <v>263664</v>
      </c>
      <c r="S21" s="206">
        <v>168210</v>
      </c>
      <c r="T21" s="100">
        <v>2809723</v>
      </c>
      <c r="U21" s="7">
        <v>1</v>
      </c>
      <c r="V21" s="229">
        <v>19</v>
      </c>
    </row>
    <row r="22" spans="1:22" ht="17.100000000000001" customHeight="1" x14ac:dyDescent="0.15">
      <c r="A22" s="7">
        <v>1</v>
      </c>
      <c r="B22" s="229">
        <v>20</v>
      </c>
      <c r="C22" s="204" t="s">
        <v>261</v>
      </c>
      <c r="D22" s="245" t="s">
        <v>83</v>
      </c>
      <c r="E22" s="245" t="s">
        <v>163</v>
      </c>
      <c r="F22" s="262" t="s">
        <v>321</v>
      </c>
      <c r="G22" s="206">
        <v>0</v>
      </c>
      <c r="H22" s="206">
        <v>128483</v>
      </c>
      <c r="I22" s="206">
        <v>60026</v>
      </c>
      <c r="J22" s="206">
        <v>275030</v>
      </c>
      <c r="K22" s="206">
        <v>15339</v>
      </c>
      <c r="L22" s="206">
        <v>59627</v>
      </c>
      <c r="M22" s="206">
        <v>22985</v>
      </c>
      <c r="N22" s="274">
        <v>0</v>
      </c>
      <c r="O22" s="206">
        <v>0</v>
      </c>
      <c r="P22" s="206">
        <v>0</v>
      </c>
      <c r="Q22" s="206">
        <v>17290</v>
      </c>
      <c r="R22" s="206">
        <v>99519</v>
      </c>
      <c r="S22" s="206">
        <v>35562</v>
      </c>
      <c r="T22" s="100">
        <v>713861</v>
      </c>
      <c r="U22" s="7">
        <v>1</v>
      </c>
      <c r="V22" s="229">
        <v>20</v>
      </c>
    </row>
    <row r="23" spans="1:22" ht="17.100000000000001" customHeight="1" x14ac:dyDescent="0.15">
      <c r="A23" s="7">
        <v>1</v>
      </c>
      <c r="B23" s="229">
        <v>21</v>
      </c>
      <c r="C23" s="731" t="s">
        <v>24</v>
      </c>
      <c r="D23" s="246" t="s">
        <v>186</v>
      </c>
      <c r="E23" s="242" t="s">
        <v>166</v>
      </c>
      <c r="F23" s="263" t="s">
        <v>326</v>
      </c>
      <c r="G23" s="206">
        <v>0</v>
      </c>
      <c r="H23" s="206">
        <v>433906</v>
      </c>
      <c r="I23" s="206">
        <v>115336</v>
      </c>
      <c r="J23" s="206">
        <v>1254935</v>
      </c>
      <c r="K23" s="206">
        <v>37517</v>
      </c>
      <c r="L23" s="206">
        <v>257262</v>
      </c>
      <c r="M23" s="206">
        <v>2725</v>
      </c>
      <c r="N23" s="274">
        <v>0</v>
      </c>
      <c r="O23" s="206">
        <v>0</v>
      </c>
      <c r="P23" s="206">
        <v>0</v>
      </c>
      <c r="Q23" s="206">
        <v>25858</v>
      </c>
      <c r="R23" s="206">
        <v>176310</v>
      </c>
      <c r="S23" s="206">
        <v>119367</v>
      </c>
      <c r="T23" s="100">
        <v>2423216</v>
      </c>
      <c r="U23" s="7">
        <v>1</v>
      </c>
      <c r="V23" s="229">
        <v>21</v>
      </c>
    </row>
    <row r="24" spans="1:22" ht="17.100000000000001" customHeight="1" x14ac:dyDescent="0.15">
      <c r="A24" s="7">
        <v>1</v>
      </c>
      <c r="B24" s="229">
        <v>22</v>
      </c>
      <c r="C24" s="732"/>
      <c r="D24" s="246" t="s">
        <v>298</v>
      </c>
      <c r="E24" s="242" t="s">
        <v>50</v>
      </c>
      <c r="F24" s="263" t="s">
        <v>149</v>
      </c>
      <c r="G24" s="206">
        <v>0</v>
      </c>
      <c r="H24" s="206">
        <v>562389</v>
      </c>
      <c r="I24" s="206">
        <v>175362</v>
      </c>
      <c r="J24" s="206">
        <v>1529965</v>
      </c>
      <c r="K24" s="206">
        <v>52856</v>
      </c>
      <c r="L24" s="206">
        <v>316889</v>
      </c>
      <c r="M24" s="206">
        <v>25710</v>
      </c>
      <c r="N24" s="274">
        <v>0</v>
      </c>
      <c r="O24" s="206">
        <v>0</v>
      </c>
      <c r="P24" s="206">
        <v>0</v>
      </c>
      <c r="Q24" s="206">
        <v>43148</v>
      </c>
      <c r="R24" s="206">
        <v>275829</v>
      </c>
      <c r="S24" s="206">
        <v>154929</v>
      </c>
      <c r="T24" s="100">
        <v>3137077</v>
      </c>
      <c r="U24" s="7">
        <v>1</v>
      </c>
      <c r="V24" s="229">
        <v>22</v>
      </c>
    </row>
    <row r="25" spans="1:22" ht="17.100000000000001" customHeight="1" x14ac:dyDescent="0.15">
      <c r="A25" s="7">
        <v>1</v>
      </c>
      <c r="B25" s="229">
        <v>23</v>
      </c>
      <c r="C25" s="732"/>
      <c r="D25" s="242" t="s">
        <v>88</v>
      </c>
      <c r="E25" s="717" t="s">
        <v>330</v>
      </c>
      <c r="F25" s="747"/>
      <c r="G25" s="206">
        <v>0</v>
      </c>
      <c r="H25" s="206">
        <v>526492</v>
      </c>
      <c r="I25" s="206">
        <v>162287</v>
      </c>
      <c r="J25" s="206">
        <v>915124</v>
      </c>
      <c r="K25" s="206">
        <v>91746</v>
      </c>
      <c r="L25" s="206">
        <v>144542</v>
      </c>
      <c r="M25" s="206">
        <v>7224</v>
      </c>
      <c r="N25" s="274">
        <v>0</v>
      </c>
      <c r="O25" s="206">
        <v>0</v>
      </c>
      <c r="P25" s="206">
        <v>0</v>
      </c>
      <c r="Q25" s="206">
        <v>28630</v>
      </c>
      <c r="R25" s="206">
        <v>304658</v>
      </c>
      <c r="S25" s="206">
        <v>187132</v>
      </c>
      <c r="T25" s="100">
        <v>2367835</v>
      </c>
      <c r="U25" s="7">
        <v>1</v>
      </c>
      <c r="V25" s="229">
        <v>23</v>
      </c>
    </row>
    <row r="26" spans="1:22" ht="17.100000000000001" customHeight="1" x14ac:dyDescent="0.15">
      <c r="A26" s="7">
        <v>1</v>
      </c>
      <c r="B26" s="229">
        <v>24</v>
      </c>
      <c r="C26" s="733"/>
      <c r="D26" s="242" t="s">
        <v>96</v>
      </c>
      <c r="E26" s="762" t="s">
        <v>103</v>
      </c>
      <c r="F26" s="764"/>
      <c r="G26" s="206">
        <v>0</v>
      </c>
      <c r="H26" s="206">
        <v>1088881</v>
      </c>
      <c r="I26" s="206">
        <v>337649</v>
      </c>
      <c r="J26" s="206">
        <v>2445089</v>
      </c>
      <c r="K26" s="206">
        <v>144602</v>
      </c>
      <c r="L26" s="206">
        <v>461431</v>
      </c>
      <c r="M26" s="206">
        <v>32934</v>
      </c>
      <c r="N26" s="274">
        <v>0</v>
      </c>
      <c r="O26" s="206">
        <v>0</v>
      </c>
      <c r="P26" s="206">
        <v>0</v>
      </c>
      <c r="Q26" s="206">
        <v>71778</v>
      </c>
      <c r="R26" s="206">
        <v>580487</v>
      </c>
      <c r="S26" s="206">
        <v>342061</v>
      </c>
      <c r="T26" s="100">
        <v>5504912</v>
      </c>
      <c r="U26" s="7">
        <v>1</v>
      </c>
      <c r="V26" s="229">
        <v>24</v>
      </c>
    </row>
    <row r="27" spans="1:22" ht="17.100000000000001" customHeight="1" x14ac:dyDescent="0.15">
      <c r="A27" s="7">
        <v>1</v>
      </c>
      <c r="B27" s="229">
        <v>25</v>
      </c>
      <c r="C27" s="234" t="s">
        <v>267</v>
      </c>
      <c r="D27" s="687" t="s">
        <v>336</v>
      </c>
      <c r="E27" s="765"/>
      <c r="F27" s="766"/>
      <c r="G27" s="206">
        <v>0</v>
      </c>
      <c r="H27" s="206">
        <v>1708</v>
      </c>
      <c r="I27" s="206">
        <v>5942</v>
      </c>
      <c r="J27" s="206">
        <v>62420</v>
      </c>
      <c r="K27" s="206">
        <v>14013</v>
      </c>
      <c r="L27" s="206">
        <v>0</v>
      </c>
      <c r="M27" s="206">
        <v>0</v>
      </c>
      <c r="N27" s="274">
        <v>0</v>
      </c>
      <c r="O27" s="206">
        <v>0</v>
      </c>
      <c r="P27" s="206">
        <v>0</v>
      </c>
      <c r="Q27" s="206">
        <v>9845</v>
      </c>
      <c r="R27" s="206">
        <v>30736</v>
      </c>
      <c r="S27" s="206">
        <v>22740</v>
      </c>
      <c r="T27" s="100">
        <v>147404</v>
      </c>
      <c r="U27" s="7">
        <v>1</v>
      </c>
      <c r="V27" s="229">
        <v>25</v>
      </c>
    </row>
    <row r="28" spans="1:22" ht="17.100000000000001" customHeight="1" x14ac:dyDescent="0.15">
      <c r="A28" s="7">
        <v>1</v>
      </c>
      <c r="B28" s="229">
        <v>28</v>
      </c>
      <c r="C28" s="204" t="s">
        <v>337</v>
      </c>
      <c r="D28" s="777" t="s">
        <v>338</v>
      </c>
      <c r="E28" s="778"/>
      <c r="F28" s="779"/>
      <c r="G28" s="206">
        <v>0</v>
      </c>
      <c r="H28" s="206">
        <v>453403</v>
      </c>
      <c r="I28" s="206">
        <v>303362</v>
      </c>
      <c r="J28" s="206">
        <v>1439749</v>
      </c>
      <c r="K28" s="206">
        <v>218133</v>
      </c>
      <c r="L28" s="206">
        <v>255837</v>
      </c>
      <c r="M28" s="206">
        <v>115002</v>
      </c>
      <c r="N28" s="274">
        <v>369987</v>
      </c>
      <c r="O28" s="206">
        <v>0</v>
      </c>
      <c r="P28" s="206">
        <v>0</v>
      </c>
      <c r="Q28" s="206">
        <v>228967</v>
      </c>
      <c r="R28" s="206">
        <v>705719</v>
      </c>
      <c r="S28" s="206">
        <v>231315</v>
      </c>
      <c r="T28" s="100">
        <v>4321474</v>
      </c>
      <c r="U28" s="7">
        <v>1</v>
      </c>
      <c r="V28" s="229">
        <v>28</v>
      </c>
    </row>
    <row r="29" spans="1:22" ht="17.100000000000001" customHeight="1" x14ac:dyDescent="0.15">
      <c r="A29" s="7">
        <v>1</v>
      </c>
      <c r="B29" s="229">
        <v>29</v>
      </c>
      <c r="C29" s="234" t="s">
        <v>339</v>
      </c>
      <c r="D29" s="687" t="s">
        <v>340</v>
      </c>
      <c r="E29" s="765"/>
      <c r="F29" s="766"/>
      <c r="G29" s="206">
        <v>12838</v>
      </c>
      <c r="H29" s="206">
        <v>5125918</v>
      </c>
      <c r="I29" s="206">
        <v>2455450</v>
      </c>
      <c r="J29" s="206">
        <v>10512475</v>
      </c>
      <c r="K29" s="206">
        <v>1425878</v>
      </c>
      <c r="L29" s="206">
        <v>2554349</v>
      </c>
      <c r="M29" s="206">
        <v>836040</v>
      </c>
      <c r="N29" s="274">
        <v>1082487</v>
      </c>
      <c r="O29" s="206">
        <v>544</v>
      </c>
      <c r="P29" s="206">
        <v>1930</v>
      </c>
      <c r="Q29" s="206">
        <v>889513</v>
      </c>
      <c r="R29" s="206">
        <v>3986208</v>
      </c>
      <c r="S29" s="206">
        <v>2163529</v>
      </c>
      <c r="T29" s="100">
        <v>31047159</v>
      </c>
      <c r="U29" s="7">
        <v>1</v>
      </c>
      <c r="V29" s="229">
        <v>29</v>
      </c>
    </row>
    <row r="30" spans="1:22" ht="17.100000000000001" customHeight="1" x14ac:dyDescent="0.15">
      <c r="A30" s="7">
        <v>1</v>
      </c>
      <c r="B30" s="229">
        <v>44</v>
      </c>
      <c r="C30" s="235" t="s">
        <v>645</v>
      </c>
      <c r="D30" s="770" t="s">
        <v>343</v>
      </c>
      <c r="E30" s="771"/>
      <c r="F30" s="772"/>
      <c r="G30" s="206">
        <v>0</v>
      </c>
      <c r="H30" s="206">
        <v>0</v>
      </c>
      <c r="I30" s="206">
        <v>0</v>
      </c>
      <c r="J30" s="206">
        <v>0</v>
      </c>
      <c r="K30" s="206">
        <v>0</v>
      </c>
      <c r="L30" s="206">
        <v>0</v>
      </c>
      <c r="M30" s="206">
        <v>0</v>
      </c>
      <c r="N30" s="274">
        <v>0</v>
      </c>
      <c r="O30" s="206">
        <v>0</v>
      </c>
      <c r="P30" s="206">
        <v>0</v>
      </c>
      <c r="Q30" s="206">
        <v>0</v>
      </c>
      <c r="R30" s="206">
        <v>0</v>
      </c>
      <c r="S30" s="206">
        <v>0</v>
      </c>
      <c r="T30" s="100">
        <v>0</v>
      </c>
      <c r="U30" s="7">
        <v>1</v>
      </c>
      <c r="V30" s="229">
        <v>44</v>
      </c>
    </row>
    <row r="31" spans="1:22" ht="17.100000000000001" customHeight="1" x14ac:dyDescent="0.15">
      <c r="A31" s="7">
        <v>1</v>
      </c>
      <c r="B31" s="229">
        <v>45</v>
      </c>
      <c r="C31" s="726" t="s">
        <v>519</v>
      </c>
      <c r="D31" s="734" t="s">
        <v>597</v>
      </c>
      <c r="E31" s="773" t="s">
        <v>18</v>
      </c>
      <c r="F31" s="747"/>
      <c r="G31" s="206">
        <v>0</v>
      </c>
      <c r="H31" s="206">
        <v>0</v>
      </c>
      <c r="I31" s="206">
        <v>0</v>
      </c>
      <c r="J31" s="206">
        <v>0</v>
      </c>
      <c r="K31" s="206">
        <v>0</v>
      </c>
      <c r="L31" s="206">
        <v>0</v>
      </c>
      <c r="M31" s="206">
        <v>0</v>
      </c>
      <c r="N31" s="274">
        <v>0</v>
      </c>
      <c r="O31" s="206">
        <v>0</v>
      </c>
      <c r="P31" s="206">
        <v>0</v>
      </c>
      <c r="Q31" s="206">
        <v>0</v>
      </c>
      <c r="R31" s="206">
        <v>0</v>
      </c>
      <c r="S31" s="206">
        <v>0</v>
      </c>
      <c r="T31" s="100">
        <v>0</v>
      </c>
      <c r="U31" s="7">
        <v>1</v>
      </c>
      <c r="V31" s="229">
        <v>45</v>
      </c>
    </row>
    <row r="32" spans="1:22" ht="17.100000000000001" customHeight="1" x14ac:dyDescent="0.15">
      <c r="A32" s="7">
        <v>1</v>
      </c>
      <c r="B32" s="229">
        <v>46</v>
      </c>
      <c r="C32" s="727"/>
      <c r="D32" s="735"/>
      <c r="E32" s="774" t="s">
        <v>89</v>
      </c>
      <c r="F32" s="744"/>
      <c r="G32" s="206">
        <v>0</v>
      </c>
      <c r="H32" s="206">
        <v>0</v>
      </c>
      <c r="I32" s="206">
        <v>0</v>
      </c>
      <c r="J32" s="206">
        <v>0</v>
      </c>
      <c r="K32" s="206">
        <v>0</v>
      </c>
      <c r="L32" s="206">
        <v>0</v>
      </c>
      <c r="M32" s="206">
        <v>0</v>
      </c>
      <c r="N32" s="274">
        <v>0</v>
      </c>
      <c r="O32" s="206">
        <v>0</v>
      </c>
      <c r="P32" s="206">
        <v>0</v>
      </c>
      <c r="Q32" s="206">
        <v>0</v>
      </c>
      <c r="R32" s="206">
        <v>0</v>
      </c>
      <c r="S32" s="206">
        <v>0</v>
      </c>
      <c r="T32" s="100">
        <v>0</v>
      </c>
      <c r="U32" s="7">
        <v>1</v>
      </c>
      <c r="V32" s="229">
        <v>46</v>
      </c>
    </row>
    <row r="33" spans="1:22" ht="17.100000000000001" customHeight="1" x14ac:dyDescent="0.15">
      <c r="B33" s="228"/>
      <c r="C33" s="727"/>
      <c r="D33" s="735"/>
      <c r="E33" s="775" t="s">
        <v>1054</v>
      </c>
      <c r="F33" s="772"/>
      <c r="G33" s="207"/>
      <c r="H33" s="207"/>
      <c r="I33" s="207"/>
      <c r="J33" s="207"/>
      <c r="K33" s="207"/>
      <c r="L33" s="207"/>
      <c r="M33" s="207"/>
      <c r="N33" s="275"/>
      <c r="O33" s="207"/>
      <c r="P33" s="207"/>
      <c r="Q33" s="207"/>
      <c r="R33" s="207"/>
      <c r="S33" s="207"/>
      <c r="T33" s="107"/>
      <c r="U33" s="7">
        <v>0</v>
      </c>
      <c r="V33" s="229">
        <v>0</v>
      </c>
    </row>
    <row r="34" spans="1:22" ht="17.100000000000001" customHeight="1" x14ac:dyDescent="0.15">
      <c r="A34" s="7">
        <v>1</v>
      </c>
      <c r="B34" s="228">
        <v>47</v>
      </c>
      <c r="C34" s="727"/>
      <c r="D34" s="736"/>
      <c r="E34" s="776" t="s">
        <v>837</v>
      </c>
      <c r="F34" s="757"/>
      <c r="G34" s="225">
        <v>0</v>
      </c>
      <c r="H34" s="225">
        <v>0</v>
      </c>
      <c r="I34" s="225">
        <v>0</v>
      </c>
      <c r="J34" s="225">
        <v>0</v>
      </c>
      <c r="K34" s="225">
        <v>0</v>
      </c>
      <c r="L34" s="225">
        <v>0</v>
      </c>
      <c r="M34" s="225">
        <v>0</v>
      </c>
      <c r="N34" s="276">
        <v>0</v>
      </c>
      <c r="O34" s="225">
        <v>0</v>
      </c>
      <c r="P34" s="225">
        <v>0</v>
      </c>
      <c r="Q34" s="225">
        <v>0</v>
      </c>
      <c r="R34" s="225">
        <v>0</v>
      </c>
      <c r="S34" s="225">
        <v>0</v>
      </c>
      <c r="T34" s="108">
        <v>0</v>
      </c>
      <c r="U34" s="7">
        <v>1</v>
      </c>
      <c r="V34" s="229">
        <v>47</v>
      </c>
    </row>
    <row r="35" spans="1:22" ht="17.100000000000001" customHeight="1" x14ac:dyDescent="0.15">
      <c r="A35" s="7">
        <v>1</v>
      </c>
      <c r="B35" s="229">
        <v>48</v>
      </c>
      <c r="C35" s="727"/>
      <c r="D35" s="756" t="s">
        <v>858</v>
      </c>
      <c r="E35" s="760"/>
      <c r="F35" s="757"/>
      <c r="G35" s="206">
        <v>0</v>
      </c>
      <c r="H35" s="206">
        <v>0</v>
      </c>
      <c r="I35" s="206">
        <v>0</v>
      </c>
      <c r="J35" s="206">
        <v>0</v>
      </c>
      <c r="K35" s="206">
        <v>0</v>
      </c>
      <c r="L35" s="206">
        <v>0</v>
      </c>
      <c r="M35" s="206">
        <v>0</v>
      </c>
      <c r="N35" s="274">
        <v>0</v>
      </c>
      <c r="O35" s="206">
        <v>0</v>
      </c>
      <c r="P35" s="206">
        <v>0</v>
      </c>
      <c r="Q35" s="206">
        <v>0</v>
      </c>
      <c r="R35" s="206">
        <v>0</v>
      </c>
      <c r="S35" s="206">
        <v>0</v>
      </c>
      <c r="T35" s="100">
        <v>0</v>
      </c>
      <c r="U35" s="7">
        <v>1</v>
      </c>
      <c r="V35" s="229">
        <v>48</v>
      </c>
    </row>
    <row r="36" spans="1:22" ht="17.100000000000001" customHeight="1" x14ac:dyDescent="0.15">
      <c r="A36" s="7">
        <v>1</v>
      </c>
      <c r="B36" s="229">
        <v>49</v>
      </c>
      <c r="C36" s="727"/>
      <c r="D36" s="717" t="s">
        <v>94</v>
      </c>
      <c r="E36" s="761"/>
      <c r="F36" s="747"/>
      <c r="G36" s="267">
        <v>0</v>
      </c>
      <c r="H36" s="267">
        <v>0</v>
      </c>
      <c r="I36" s="267">
        <v>0</v>
      </c>
      <c r="J36" s="267">
        <v>0</v>
      </c>
      <c r="K36" s="267">
        <v>0</v>
      </c>
      <c r="L36" s="267">
        <v>0</v>
      </c>
      <c r="M36" s="267">
        <v>0</v>
      </c>
      <c r="N36" s="277">
        <v>0</v>
      </c>
      <c r="O36" s="267">
        <v>0</v>
      </c>
      <c r="P36" s="267">
        <v>0</v>
      </c>
      <c r="Q36" s="267">
        <v>0</v>
      </c>
      <c r="R36" s="267">
        <v>0</v>
      </c>
      <c r="S36" s="267">
        <v>0</v>
      </c>
      <c r="T36" s="282">
        <v>0</v>
      </c>
      <c r="U36" s="7">
        <v>1</v>
      </c>
      <c r="V36" s="229">
        <v>49</v>
      </c>
    </row>
    <row r="37" spans="1:22" ht="17.100000000000001" customHeight="1" x14ac:dyDescent="0.15">
      <c r="A37" s="7">
        <v>1</v>
      </c>
      <c r="B37" s="229">
        <v>50</v>
      </c>
      <c r="C37" s="727"/>
      <c r="D37" s="762" t="s">
        <v>190</v>
      </c>
      <c r="E37" s="763"/>
      <c r="F37" s="764"/>
      <c r="G37" s="206">
        <v>0</v>
      </c>
      <c r="H37" s="206">
        <v>0</v>
      </c>
      <c r="I37" s="206">
        <v>0</v>
      </c>
      <c r="J37" s="206">
        <v>0</v>
      </c>
      <c r="K37" s="206">
        <v>0</v>
      </c>
      <c r="L37" s="206">
        <v>0</v>
      </c>
      <c r="M37" s="206">
        <v>0</v>
      </c>
      <c r="N37" s="274">
        <v>0</v>
      </c>
      <c r="O37" s="206">
        <v>0</v>
      </c>
      <c r="P37" s="206">
        <v>0</v>
      </c>
      <c r="Q37" s="206">
        <v>0</v>
      </c>
      <c r="R37" s="206">
        <v>0</v>
      </c>
      <c r="S37" s="206">
        <v>0</v>
      </c>
      <c r="T37" s="100">
        <v>0</v>
      </c>
      <c r="U37" s="7">
        <v>1</v>
      </c>
      <c r="V37" s="229">
        <v>50</v>
      </c>
    </row>
    <row r="38" spans="1:22" ht="17.100000000000001" customHeight="1" x14ac:dyDescent="0.15">
      <c r="A38" s="7">
        <v>1</v>
      </c>
      <c r="B38" s="229">
        <v>57</v>
      </c>
      <c r="C38" s="236" t="s">
        <v>1100</v>
      </c>
      <c r="D38" s="687" t="s">
        <v>351</v>
      </c>
      <c r="E38" s="765"/>
      <c r="F38" s="766"/>
      <c r="G38" s="206">
        <v>12838</v>
      </c>
      <c r="H38" s="206">
        <v>5125918</v>
      </c>
      <c r="I38" s="206">
        <v>2455450</v>
      </c>
      <c r="J38" s="206">
        <v>10512475</v>
      </c>
      <c r="K38" s="206">
        <v>1425878</v>
      </c>
      <c r="L38" s="206">
        <v>2554349</v>
      </c>
      <c r="M38" s="206">
        <v>836040</v>
      </c>
      <c r="N38" s="274">
        <v>1082487</v>
      </c>
      <c r="O38" s="206">
        <v>544</v>
      </c>
      <c r="P38" s="206">
        <v>1930</v>
      </c>
      <c r="Q38" s="206">
        <v>889513</v>
      </c>
      <c r="R38" s="206">
        <v>3986208</v>
      </c>
      <c r="S38" s="206">
        <v>2163529</v>
      </c>
      <c r="T38" s="100">
        <v>31047159</v>
      </c>
      <c r="U38" s="7">
        <v>1</v>
      </c>
      <c r="V38" s="229">
        <v>57</v>
      </c>
    </row>
    <row r="39" spans="1:22" ht="17.100000000000001" customHeight="1" x14ac:dyDescent="0.15">
      <c r="A39" s="7">
        <v>1</v>
      </c>
      <c r="B39" s="229">
        <v>59</v>
      </c>
      <c r="C39" s="737" t="s">
        <v>969</v>
      </c>
      <c r="D39" s="738"/>
      <c r="E39" s="739"/>
      <c r="F39" s="264" t="s">
        <v>876</v>
      </c>
      <c r="G39" s="206">
        <v>0</v>
      </c>
      <c r="H39" s="206">
        <v>19444</v>
      </c>
      <c r="I39" s="206">
        <v>25675</v>
      </c>
      <c r="J39" s="206">
        <v>88027</v>
      </c>
      <c r="K39" s="206">
        <v>119</v>
      </c>
      <c r="L39" s="206">
        <v>29683</v>
      </c>
      <c r="M39" s="206">
        <v>16691</v>
      </c>
      <c r="N39" s="274">
        <v>40581</v>
      </c>
      <c r="O39" s="206">
        <v>363</v>
      </c>
      <c r="P39" s="206">
        <v>1287</v>
      </c>
      <c r="Q39" s="206">
        <v>10123</v>
      </c>
      <c r="R39" s="206">
        <v>7105</v>
      </c>
      <c r="S39" s="206">
        <v>22833</v>
      </c>
      <c r="T39" s="100">
        <v>261931</v>
      </c>
      <c r="U39" s="7">
        <v>1</v>
      </c>
      <c r="V39" s="229">
        <v>59</v>
      </c>
    </row>
    <row r="40" spans="1:22" s="114" customFormat="1" ht="17.100000000000001" customHeight="1" x14ac:dyDescent="0.15">
      <c r="A40" s="114">
        <v>1</v>
      </c>
      <c r="B40" s="230">
        <v>60</v>
      </c>
      <c r="C40" s="740"/>
      <c r="D40" s="741"/>
      <c r="E40" s="742"/>
      <c r="F40" s="264" t="s">
        <v>243</v>
      </c>
      <c r="G40" s="206">
        <v>0</v>
      </c>
      <c r="H40" s="206">
        <v>9526</v>
      </c>
      <c r="I40" s="206">
        <v>24504</v>
      </c>
      <c r="J40" s="206">
        <v>88027</v>
      </c>
      <c r="K40" s="206">
        <v>119</v>
      </c>
      <c r="L40" s="206">
        <v>30271</v>
      </c>
      <c r="M40" s="206">
        <v>16691</v>
      </c>
      <c r="N40" s="274">
        <v>89588</v>
      </c>
      <c r="O40" s="206">
        <v>544</v>
      </c>
      <c r="P40" s="206">
        <v>1930</v>
      </c>
      <c r="Q40" s="206">
        <v>10123</v>
      </c>
      <c r="R40" s="206">
        <v>7105</v>
      </c>
      <c r="S40" s="206">
        <v>54000</v>
      </c>
      <c r="T40" s="100">
        <v>332428</v>
      </c>
      <c r="U40" s="114">
        <v>1</v>
      </c>
      <c r="V40" s="230">
        <v>60</v>
      </c>
    </row>
    <row r="41" spans="1:22" s="114" customFormat="1" ht="17.100000000000001" customHeight="1" x14ac:dyDescent="0.15">
      <c r="A41" s="114">
        <v>1</v>
      </c>
      <c r="B41" s="230">
        <v>63</v>
      </c>
      <c r="C41" s="767" t="s">
        <v>481</v>
      </c>
      <c r="D41" s="768"/>
      <c r="E41" s="767" t="s">
        <v>1015</v>
      </c>
      <c r="F41" s="769"/>
      <c r="G41" s="206">
        <v>12838</v>
      </c>
      <c r="H41" s="206">
        <v>36399</v>
      </c>
      <c r="I41" s="206">
        <v>39425</v>
      </c>
      <c r="J41" s="206">
        <v>133320</v>
      </c>
      <c r="K41" s="206">
        <v>221</v>
      </c>
      <c r="L41" s="206">
        <v>44597</v>
      </c>
      <c r="M41" s="206">
        <v>25037</v>
      </c>
      <c r="N41" s="274">
        <v>89588</v>
      </c>
      <c r="O41" s="206">
        <v>544</v>
      </c>
      <c r="P41" s="206">
        <v>1930</v>
      </c>
      <c r="Q41" s="206">
        <v>15187</v>
      </c>
      <c r="R41" s="206">
        <v>12065</v>
      </c>
      <c r="S41" s="206">
        <v>0</v>
      </c>
      <c r="T41" s="100">
        <v>411151</v>
      </c>
      <c r="U41" s="114">
        <v>1</v>
      </c>
      <c r="V41" s="230">
        <v>63</v>
      </c>
    </row>
    <row r="42" spans="1:22" ht="17.100000000000001" customHeight="1" x14ac:dyDescent="0.15">
      <c r="A42" s="114"/>
      <c r="B42" s="230"/>
      <c r="C42" s="237"/>
      <c r="D42" s="169"/>
      <c r="E42" s="254"/>
      <c r="F42" s="254"/>
      <c r="G42" s="268"/>
      <c r="H42" s="268"/>
      <c r="I42" s="268"/>
      <c r="J42" s="268"/>
      <c r="K42" s="268"/>
      <c r="L42" s="268"/>
      <c r="M42" s="268"/>
      <c r="N42" s="268"/>
      <c r="O42" s="274"/>
      <c r="P42" s="268"/>
      <c r="Q42" s="268"/>
      <c r="R42" s="268"/>
      <c r="S42" s="268"/>
      <c r="T42" s="268"/>
      <c r="U42" s="7">
        <v>0</v>
      </c>
      <c r="V42" s="229">
        <v>0</v>
      </c>
    </row>
    <row r="43" spans="1:22" ht="17.100000000000001" customHeight="1" x14ac:dyDescent="0.15">
      <c r="B43" s="7">
        <v>101</v>
      </c>
      <c r="C43" s="214"/>
      <c r="D43" s="205" t="s">
        <v>151</v>
      </c>
      <c r="E43" s="756" t="s">
        <v>247</v>
      </c>
      <c r="F43" s="757"/>
      <c r="G43" s="269">
        <v>0</v>
      </c>
      <c r="H43" s="269">
        <v>56.3</v>
      </c>
      <c r="I43" s="269">
        <v>61.8</v>
      </c>
      <c r="J43" s="269">
        <v>51.5</v>
      </c>
      <c r="K43" s="269">
        <v>69.7</v>
      </c>
      <c r="L43" s="269">
        <v>63.3</v>
      </c>
      <c r="M43" s="269">
        <v>93</v>
      </c>
      <c r="N43" s="278">
        <v>0</v>
      </c>
      <c r="O43" s="269">
        <v>0</v>
      </c>
      <c r="P43" s="269">
        <v>0</v>
      </c>
      <c r="Q43" s="269">
        <v>61.9</v>
      </c>
      <c r="R43" s="269">
        <v>62.4</v>
      </c>
      <c r="S43" s="269">
        <v>61.6</v>
      </c>
      <c r="T43" s="269">
        <v>58.2</v>
      </c>
      <c r="U43" s="7">
        <v>0</v>
      </c>
      <c r="V43" s="7">
        <v>101</v>
      </c>
    </row>
    <row r="44" spans="1:22" ht="17.100000000000001" customHeight="1" x14ac:dyDescent="0.15">
      <c r="B44" s="7">
        <v>102</v>
      </c>
      <c r="C44" s="214"/>
      <c r="D44" s="248" t="s">
        <v>224</v>
      </c>
      <c r="E44" s="758" t="s">
        <v>282</v>
      </c>
      <c r="F44" s="755"/>
      <c r="G44" s="269">
        <v>0</v>
      </c>
      <c r="H44" s="269">
        <v>20.399999999999999</v>
      </c>
      <c r="I44" s="269">
        <v>26.5</v>
      </c>
      <c r="J44" s="269">
        <v>22.3</v>
      </c>
      <c r="K44" s="269">
        <v>30.2</v>
      </c>
      <c r="L44" s="269">
        <v>22.7</v>
      </c>
      <c r="M44" s="269">
        <v>46.5</v>
      </c>
      <c r="N44" s="278">
        <v>0</v>
      </c>
      <c r="O44" s="269">
        <v>0</v>
      </c>
      <c r="P44" s="269">
        <v>0</v>
      </c>
      <c r="Q44" s="269">
        <v>30.1</v>
      </c>
      <c r="R44" s="269">
        <v>28</v>
      </c>
      <c r="S44" s="269">
        <v>22.8</v>
      </c>
      <c r="T44" s="269">
        <v>24.1</v>
      </c>
      <c r="U44" s="7">
        <v>0</v>
      </c>
      <c r="V44" s="7">
        <v>102</v>
      </c>
    </row>
    <row r="45" spans="1:22" ht="17.100000000000001" customHeight="1" x14ac:dyDescent="0.15">
      <c r="B45" s="7">
        <v>103</v>
      </c>
      <c r="C45" s="214" t="s">
        <v>353</v>
      </c>
      <c r="D45" s="140" t="s">
        <v>354</v>
      </c>
      <c r="E45" s="759" t="s">
        <v>285</v>
      </c>
      <c r="F45" s="747"/>
      <c r="G45" s="269">
        <v>0</v>
      </c>
      <c r="H45" s="269">
        <v>18.399999999999999</v>
      </c>
      <c r="I45" s="269">
        <v>21</v>
      </c>
      <c r="J45" s="269">
        <v>17.3</v>
      </c>
      <c r="K45" s="269">
        <v>21</v>
      </c>
      <c r="L45" s="269">
        <v>20.100000000000001</v>
      </c>
      <c r="M45" s="269">
        <v>23.2</v>
      </c>
      <c r="N45" s="278">
        <v>0</v>
      </c>
      <c r="O45" s="269">
        <v>0</v>
      </c>
      <c r="P45" s="269">
        <v>0</v>
      </c>
      <c r="Q45" s="269">
        <v>21.1</v>
      </c>
      <c r="R45" s="269">
        <v>20.100000000000001</v>
      </c>
      <c r="S45" s="269">
        <v>17.8</v>
      </c>
      <c r="T45" s="269">
        <v>18.8</v>
      </c>
      <c r="U45" s="7">
        <v>0</v>
      </c>
      <c r="V45" s="7">
        <v>103</v>
      </c>
    </row>
    <row r="46" spans="1:22" ht="17.100000000000001" customHeight="1" x14ac:dyDescent="0.15">
      <c r="B46" s="7">
        <v>104</v>
      </c>
      <c r="C46" s="214" t="s">
        <v>1</v>
      </c>
      <c r="D46" s="249" t="s">
        <v>122</v>
      </c>
      <c r="E46" s="717" t="s">
        <v>297</v>
      </c>
      <c r="F46" s="747"/>
      <c r="G46" s="269">
        <v>0</v>
      </c>
      <c r="H46" s="269">
        <v>0.7</v>
      </c>
      <c r="I46" s="269">
        <v>1.8</v>
      </c>
      <c r="J46" s="269">
        <v>1.5</v>
      </c>
      <c r="K46" s="269">
        <v>0</v>
      </c>
      <c r="L46" s="269">
        <v>2</v>
      </c>
      <c r="M46" s="269">
        <v>4.8</v>
      </c>
      <c r="N46" s="278">
        <v>150.9</v>
      </c>
      <c r="O46" s="269">
        <v>0</v>
      </c>
      <c r="P46" s="269">
        <v>0</v>
      </c>
      <c r="Q46" s="269">
        <v>2.6</v>
      </c>
      <c r="R46" s="269">
        <v>0.5</v>
      </c>
      <c r="S46" s="269">
        <v>1.8</v>
      </c>
      <c r="T46" s="269">
        <v>1.8</v>
      </c>
      <c r="U46" s="7">
        <v>0</v>
      </c>
      <c r="V46" s="7">
        <v>104</v>
      </c>
    </row>
    <row r="47" spans="1:22" ht="17.100000000000001" customHeight="1" x14ac:dyDescent="0.15">
      <c r="B47" s="7">
        <v>105</v>
      </c>
      <c r="C47" s="214" t="s">
        <v>356</v>
      </c>
      <c r="D47" s="205"/>
      <c r="E47" s="748" t="s">
        <v>357</v>
      </c>
      <c r="F47" s="749"/>
      <c r="G47" s="269">
        <v>0</v>
      </c>
      <c r="H47" s="269">
        <v>0.7</v>
      </c>
      <c r="I47" s="269">
        <v>1.8</v>
      </c>
      <c r="J47" s="269">
        <v>1.5</v>
      </c>
      <c r="K47" s="269">
        <v>0</v>
      </c>
      <c r="L47" s="269">
        <v>2</v>
      </c>
      <c r="M47" s="269">
        <v>4.8</v>
      </c>
      <c r="N47" s="278">
        <v>150.6</v>
      </c>
      <c r="O47" s="269">
        <v>0</v>
      </c>
      <c r="P47" s="269">
        <v>0</v>
      </c>
      <c r="Q47" s="269">
        <v>2.2999999999999998</v>
      </c>
      <c r="R47" s="269">
        <v>0.4</v>
      </c>
      <c r="S47" s="269">
        <v>1.8</v>
      </c>
      <c r="T47" s="269">
        <v>1.7</v>
      </c>
      <c r="U47" s="7">
        <v>0</v>
      </c>
      <c r="V47" s="7">
        <v>105</v>
      </c>
    </row>
    <row r="48" spans="1:22" ht="17.100000000000001" customHeight="1" x14ac:dyDescent="0.15">
      <c r="B48" s="7">
        <v>106</v>
      </c>
      <c r="C48" s="214" t="s">
        <v>201</v>
      </c>
      <c r="D48" s="249" t="s">
        <v>218</v>
      </c>
      <c r="E48" s="717" t="s">
        <v>310</v>
      </c>
      <c r="F48" s="747"/>
      <c r="G48" s="269">
        <v>0</v>
      </c>
      <c r="H48" s="269">
        <v>6.6</v>
      </c>
      <c r="I48" s="269">
        <v>6.2</v>
      </c>
      <c r="J48" s="269">
        <v>6.1</v>
      </c>
      <c r="K48" s="269">
        <v>7.4</v>
      </c>
      <c r="L48" s="269">
        <v>6.1</v>
      </c>
      <c r="M48" s="269">
        <v>8.6999999999999993</v>
      </c>
      <c r="N48" s="278">
        <v>531.6</v>
      </c>
      <c r="O48" s="269">
        <v>0</v>
      </c>
      <c r="P48" s="269">
        <v>0</v>
      </c>
      <c r="Q48" s="269">
        <v>11</v>
      </c>
      <c r="R48" s="269">
        <v>11.5</v>
      </c>
      <c r="S48" s="269">
        <v>7.4</v>
      </c>
      <c r="T48" s="269">
        <v>8.4</v>
      </c>
      <c r="U48" s="7">
        <v>0</v>
      </c>
      <c r="V48" s="7">
        <v>106</v>
      </c>
    </row>
    <row r="49" spans="2:22" ht="17.100000000000001" customHeight="1" x14ac:dyDescent="0.15">
      <c r="B49" s="7">
        <v>107</v>
      </c>
      <c r="C49" s="214" t="s">
        <v>345</v>
      </c>
      <c r="D49" s="249" t="s">
        <v>231</v>
      </c>
      <c r="E49" s="717" t="s">
        <v>313</v>
      </c>
      <c r="F49" s="747"/>
      <c r="G49" s="269">
        <v>0</v>
      </c>
      <c r="H49" s="269">
        <v>1.6</v>
      </c>
      <c r="I49" s="269">
        <v>2.1</v>
      </c>
      <c r="J49" s="269">
        <v>1.4</v>
      </c>
      <c r="K49" s="269">
        <v>2.1</v>
      </c>
      <c r="L49" s="269">
        <v>2.2000000000000002</v>
      </c>
      <c r="M49" s="269">
        <v>5.2</v>
      </c>
      <c r="N49" s="278">
        <v>0</v>
      </c>
      <c r="O49" s="269">
        <v>0</v>
      </c>
      <c r="P49" s="269">
        <v>0</v>
      </c>
      <c r="Q49" s="269">
        <v>3</v>
      </c>
      <c r="R49" s="269">
        <v>1.8</v>
      </c>
      <c r="S49" s="269">
        <v>2</v>
      </c>
      <c r="T49" s="269">
        <v>1.8</v>
      </c>
      <c r="U49" s="7">
        <v>0</v>
      </c>
      <c r="V49" s="7">
        <v>107</v>
      </c>
    </row>
    <row r="50" spans="2:22" ht="17.100000000000001" customHeight="1" x14ac:dyDescent="0.15">
      <c r="B50" s="7">
        <v>108</v>
      </c>
      <c r="C50" s="214" t="s">
        <v>360</v>
      </c>
      <c r="D50" s="249" t="s">
        <v>108</v>
      </c>
      <c r="E50" s="717" t="s">
        <v>315</v>
      </c>
      <c r="F50" s="747"/>
      <c r="G50" s="269">
        <v>0</v>
      </c>
      <c r="H50" s="269">
        <v>0.2</v>
      </c>
      <c r="I50" s="269">
        <v>0.3</v>
      </c>
      <c r="J50" s="269">
        <v>0.1</v>
      </c>
      <c r="K50" s="269">
        <v>0.2</v>
      </c>
      <c r="L50" s="269">
        <v>0.2</v>
      </c>
      <c r="M50" s="269">
        <v>0.2</v>
      </c>
      <c r="N50" s="278">
        <v>0</v>
      </c>
      <c r="O50" s="269">
        <v>0</v>
      </c>
      <c r="P50" s="269">
        <v>0</v>
      </c>
      <c r="Q50" s="269">
        <v>0.2</v>
      </c>
      <c r="R50" s="269">
        <v>0.1</v>
      </c>
      <c r="S50" s="269">
        <v>0.1</v>
      </c>
      <c r="T50" s="269">
        <v>0.2</v>
      </c>
      <c r="U50" s="7">
        <v>0</v>
      </c>
      <c r="V50" s="7">
        <v>108</v>
      </c>
    </row>
    <row r="51" spans="2:22" ht="17.100000000000001" customHeight="1" x14ac:dyDescent="0.15">
      <c r="B51" s="7">
        <v>109</v>
      </c>
      <c r="C51" s="214" t="s">
        <v>346</v>
      </c>
      <c r="D51" s="249" t="s">
        <v>244</v>
      </c>
      <c r="E51" s="717" t="s">
        <v>317</v>
      </c>
      <c r="F51" s="747"/>
      <c r="G51" s="269">
        <v>0</v>
      </c>
      <c r="H51" s="269">
        <v>1</v>
      </c>
      <c r="I51" s="269">
        <v>0.5</v>
      </c>
      <c r="J51" s="269">
        <v>0.8</v>
      </c>
      <c r="K51" s="269">
        <v>0.6</v>
      </c>
      <c r="L51" s="269">
        <v>0.5</v>
      </c>
      <c r="M51" s="269">
        <v>0.9</v>
      </c>
      <c r="N51" s="278">
        <v>0</v>
      </c>
      <c r="O51" s="269">
        <v>0</v>
      </c>
      <c r="P51" s="269">
        <v>0</v>
      </c>
      <c r="Q51" s="269">
        <v>1.6</v>
      </c>
      <c r="R51" s="269">
        <v>0.4</v>
      </c>
      <c r="S51" s="269">
        <v>1</v>
      </c>
      <c r="T51" s="269">
        <v>0.8</v>
      </c>
      <c r="U51" s="7">
        <v>0</v>
      </c>
      <c r="V51" s="7">
        <v>109</v>
      </c>
    </row>
    <row r="52" spans="2:22" ht="17.100000000000001" customHeight="1" x14ac:dyDescent="0.15">
      <c r="B52" s="7">
        <v>110</v>
      </c>
      <c r="C52" s="214" t="s">
        <v>348</v>
      </c>
      <c r="D52" s="249" t="s">
        <v>250</v>
      </c>
      <c r="E52" s="717" t="s">
        <v>319</v>
      </c>
      <c r="F52" s="747"/>
      <c r="G52" s="269">
        <v>0</v>
      </c>
      <c r="H52" s="269">
        <v>6.6</v>
      </c>
      <c r="I52" s="269">
        <v>11.1</v>
      </c>
      <c r="J52" s="269">
        <v>11</v>
      </c>
      <c r="K52" s="269">
        <v>13.2</v>
      </c>
      <c r="L52" s="269">
        <v>9.5</v>
      </c>
      <c r="M52" s="269">
        <v>18.5</v>
      </c>
      <c r="N52" s="278">
        <v>515</v>
      </c>
      <c r="O52" s="269">
        <v>0</v>
      </c>
      <c r="P52" s="269">
        <v>0</v>
      </c>
      <c r="Q52" s="269">
        <v>8.4</v>
      </c>
      <c r="R52" s="269">
        <v>8.4</v>
      </c>
      <c r="S52" s="269">
        <v>8.9</v>
      </c>
      <c r="T52" s="269">
        <v>10.9</v>
      </c>
      <c r="U52" s="7">
        <v>0</v>
      </c>
      <c r="V52" s="7">
        <v>110</v>
      </c>
    </row>
    <row r="53" spans="2:22" ht="17.100000000000001" customHeight="1" x14ac:dyDescent="0.15">
      <c r="B53" s="7">
        <v>111</v>
      </c>
      <c r="C53" s="214" t="s">
        <v>363</v>
      </c>
      <c r="D53" s="249" t="s">
        <v>261</v>
      </c>
      <c r="E53" s="717" t="s">
        <v>364</v>
      </c>
      <c r="F53" s="747"/>
      <c r="G53" s="269">
        <v>0</v>
      </c>
      <c r="H53" s="269">
        <v>22.2</v>
      </c>
      <c r="I53" s="269">
        <v>15.6</v>
      </c>
      <c r="J53" s="269">
        <v>27</v>
      </c>
      <c r="K53" s="269">
        <v>12.8</v>
      </c>
      <c r="L53" s="269">
        <v>21</v>
      </c>
      <c r="M53" s="269">
        <v>6.3</v>
      </c>
      <c r="N53" s="278">
        <v>0</v>
      </c>
      <c r="O53" s="269">
        <v>0</v>
      </c>
      <c r="P53" s="269">
        <v>0</v>
      </c>
      <c r="Q53" s="269">
        <v>11</v>
      </c>
      <c r="R53" s="269">
        <v>18.5</v>
      </c>
      <c r="S53" s="269">
        <v>18.100000000000001</v>
      </c>
      <c r="T53" s="269">
        <v>21.4</v>
      </c>
      <c r="U53" s="7">
        <v>0</v>
      </c>
      <c r="V53" s="7">
        <v>111</v>
      </c>
    </row>
    <row r="54" spans="2:22" ht="17.100000000000001" customHeight="1" x14ac:dyDescent="0.15">
      <c r="B54" s="7">
        <v>112</v>
      </c>
      <c r="C54" s="214" t="s">
        <v>367</v>
      </c>
      <c r="D54" s="205"/>
      <c r="E54" s="748" t="s">
        <v>371</v>
      </c>
      <c r="F54" s="749"/>
      <c r="G54" s="269">
        <v>0</v>
      </c>
      <c r="H54" s="269">
        <v>11.5</v>
      </c>
      <c r="I54" s="269">
        <v>8.1</v>
      </c>
      <c r="J54" s="269">
        <v>16.899999999999999</v>
      </c>
      <c r="K54" s="269">
        <v>4.7</v>
      </c>
      <c r="L54" s="269">
        <v>14.5</v>
      </c>
      <c r="M54" s="269">
        <v>4.9000000000000004</v>
      </c>
      <c r="N54" s="278">
        <v>0</v>
      </c>
      <c r="O54" s="269">
        <v>0</v>
      </c>
      <c r="P54" s="269">
        <v>0</v>
      </c>
      <c r="Q54" s="269">
        <v>6.6</v>
      </c>
      <c r="R54" s="269">
        <v>8.8000000000000007</v>
      </c>
      <c r="S54" s="269">
        <v>8.1999999999999993</v>
      </c>
      <c r="T54" s="269">
        <v>12.2</v>
      </c>
      <c r="U54" s="7">
        <v>0</v>
      </c>
      <c r="V54" s="7">
        <v>112</v>
      </c>
    </row>
    <row r="55" spans="2:22" ht="17.100000000000001" customHeight="1" x14ac:dyDescent="0.15">
      <c r="B55" s="7">
        <v>113</v>
      </c>
      <c r="C55" s="214" t="s">
        <v>831</v>
      </c>
      <c r="D55" s="249" t="s">
        <v>267</v>
      </c>
      <c r="E55" s="717" t="s">
        <v>336</v>
      </c>
      <c r="F55" s="747"/>
      <c r="G55" s="269">
        <v>0</v>
      </c>
      <c r="H55" s="269">
        <v>0</v>
      </c>
      <c r="I55" s="269">
        <v>0.3</v>
      </c>
      <c r="J55" s="269">
        <v>0.7</v>
      </c>
      <c r="K55" s="269">
        <v>1.2</v>
      </c>
      <c r="L55" s="269">
        <v>0</v>
      </c>
      <c r="M55" s="269">
        <v>0</v>
      </c>
      <c r="N55" s="269">
        <v>0</v>
      </c>
      <c r="O55" s="269">
        <v>0</v>
      </c>
      <c r="P55" s="269">
        <v>0</v>
      </c>
      <c r="Q55" s="269">
        <v>1.5</v>
      </c>
      <c r="R55" s="269">
        <v>1</v>
      </c>
      <c r="S55" s="269">
        <v>1.2</v>
      </c>
      <c r="T55" s="269">
        <v>0.6</v>
      </c>
      <c r="U55" s="7">
        <v>0</v>
      </c>
      <c r="V55" s="7">
        <v>113</v>
      </c>
    </row>
    <row r="56" spans="2:22" ht="17.100000000000001" customHeight="1" x14ac:dyDescent="0.15">
      <c r="B56" s="7">
        <v>114</v>
      </c>
      <c r="C56" s="215"/>
      <c r="D56" s="249" t="s">
        <v>337</v>
      </c>
      <c r="E56" s="717" t="s">
        <v>338</v>
      </c>
      <c r="F56" s="747"/>
      <c r="G56" s="269">
        <v>0</v>
      </c>
      <c r="H56" s="269">
        <v>9.3000000000000007</v>
      </c>
      <c r="I56" s="269">
        <v>14</v>
      </c>
      <c r="J56" s="269">
        <v>15.9</v>
      </c>
      <c r="K56" s="269">
        <v>19.399999999999999</v>
      </c>
      <c r="L56" s="269">
        <v>11.7</v>
      </c>
      <c r="M56" s="269">
        <v>21.9</v>
      </c>
      <c r="N56" s="278">
        <v>621.79999999999995</v>
      </c>
      <c r="O56" s="269">
        <v>0</v>
      </c>
      <c r="P56" s="269">
        <v>0</v>
      </c>
      <c r="Q56" s="269">
        <v>35.1</v>
      </c>
      <c r="R56" s="269">
        <v>22.5</v>
      </c>
      <c r="S56" s="269">
        <v>12.2</v>
      </c>
      <c r="T56" s="269">
        <v>16.8</v>
      </c>
      <c r="U56" s="7">
        <v>0</v>
      </c>
      <c r="V56" s="7">
        <v>114</v>
      </c>
    </row>
    <row r="57" spans="2:22" ht="17.100000000000001" customHeight="1" x14ac:dyDescent="0.15">
      <c r="B57" s="7">
        <v>115</v>
      </c>
      <c r="C57" s="108"/>
      <c r="D57" s="249" t="s">
        <v>339</v>
      </c>
      <c r="E57" s="750" t="s">
        <v>340</v>
      </c>
      <c r="F57" s="751"/>
      <c r="G57" s="269">
        <v>0</v>
      </c>
      <c r="H57" s="269">
        <v>104.7</v>
      </c>
      <c r="I57" s="269">
        <v>113.6</v>
      </c>
      <c r="J57" s="269">
        <v>116</v>
      </c>
      <c r="K57" s="269">
        <v>126.6</v>
      </c>
      <c r="L57" s="269">
        <v>116.5</v>
      </c>
      <c r="M57" s="269">
        <v>159.4</v>
      </c>
      <c r="N57" s="278">
        <v>1819.3</v>
      </c>
      <c r="O57" s="269">
        <v>0</v>
      </c>
      <c r="P57" s="269">
        <v>0</v>
      </c>
      <c r="Q57" s="269">
        <v>136.4</v>
      </c>
      <c r="R57" s="269">
        <v>127.1</v>
      </c>
      <c r="S57" s="269">
        <v>114.6</v>
      </c>
      <c r="T57" s="269">
        <v>120.8</v>
      </c>
      <c r="U57" s="7">
        <v>0</v>
      </c>
      <c r="V57" s="7">
        <v>115</v>
      </c>
    </row>
    <row r="58" spans="2:22" ht="17.100000000000001" customHeight="1" x14ac:dyDescent="0.15">
      <c r="B58" s="7">
        <v>116</v>
      </c>
      <c r="C58" s="144"/>
      <c r="D58" s="101" t="s">
        <v>151</v>
      </c>
      <c r="E58" s="241" t="s">
        <v>83</v>
      </c>
      <c r="F58" s="265" t="s">
        <v>282</v>
      </c>
      <c r="G58" s="141">
        <v>0</v>
      </c>
      <c r="H58" s="141">
        <v>19.5</v>
      </c>
      <c r="I58" s="141">
        <v>23.3</v>
      </c>
      <c r="J58" s="141">
        <v>19.3</v>
      </c>
      <c r="K58" s="141">
        <v>23.8</v>
      </c>
      <c r="L58" s="141">
        <v>19.5</v>
      </c>
      <c r="M58" s="141">
        <v>29.1</v>
      </c>
      <c r="N58" s="279">
        <v>0</v>
      </c>
      <c r="O58" s="141">
        <v>0</v>
      </c>
      <c r="P58" s="141">
        <v>0</v>
      </c>
      <c r="Q58" s="141">
        <v>22.1</v>
      </c>
      <c r="R58" s="141">
        <v>22</v>
      </c>
      <c r="S58" s="141">
        <v>19.899999999999999</v>
      </c>
      <c r="T58" s="141">
        <v>19.899999999999999</v>
      </c>
      <c r="U58" s="7">
        <v>0</v>
      </c>
      <c r="V58" s="7">
        <v>116</v>
      </c>
    </row>
    <row r="59" spans="2:22" ht="17.100000000000001" customHeight="1" x14ac:dyDescent="0.15">
      <c r="B59" s="7">
        <v>117</v>
      </c>
      <c r="C59" s="144"/>
      <c r="D59" s="144" t="s">
        <v>283</v>
      </c>
      <c r="E59" s="242" t="s">
        <v>88</v>
      </c>
      <c r="F59" s="263" t="s">
        <v>285</v>
      </c>
      <c r="G59" s="141">
        <v>0</v>
      </c>
      <c r="H59" s="141">
        <v>17.600000000000001</v>
      </c>
      <c r="I59" s="141">
        <v>18.5</v>
      </c>
      <c r="J59" s="141">
        <v>14.9</v>
      </c>
      <c r="K59" s="141">
        <v>16.600000000000001</v>
      </c>
      <c r="L59" s="141">
        <v>17.3</v>
      </c>
      <c r="M59" s="141">
        <v>14.6</v>
      </c>
      <c r="N59" s="279">
        <v>0</v>
      </c>
      <c r="O59" s="141">
        <v>0</v>
      </c>
      <c r="P59" s="141">
        <v>0</v>
      </c>
      <c r="Q59" s="141">
        <v>15.5</v>
      </c>
      <c r="R59" s="141">
        <v>15.8</v>
      </c>
      <c r="S59" s="141">
        <v>15.5</v>
      </c>
      <c r="T59" s="141">
        <v>15.5</v>
      </c>
      <c r="U59" s="7">
        <v>0</v>
      </c>
      <c r="V59" s="7">
        <v>117</v>
      </c>
    </row>
    <row r="60" spans="2:22" ht="17.100000000000001" customHeight="1" x14ac:dyDescent="0.15">
      <c r="B60" s="7">
        <v>118</v>
      </c>
      <c r="C60" s="144"/>
      <c r="D60" s="144" t="s">
        <v>57</v>
      </c>
      <c r="E60" s="242" t="s">
        <v>96</v>
      </c>
      <c r="F60" s="263" t="s">
        <v>286</v>
      </c>
      <c r="G60" s="141">
        <v>0</v>
      </c>
      <c r="H60" s="141">
        <v>8.6999999999999993</v>
      </c>
      <c r="I60" s="141">
        <v>3.8</v>
      </c>
      <c r="J60" s="141">
        <v>3.2</v>
      </c>
      <c r="K60" s="141">
        <v>5.8</v>
      </c>
      <c r="L60" s="141">
        <v>8.3000000000000007</v>
      </c>
      <c r="M60" s="141">
        <v>1</v>
      </c>
      <c r="N60" s="279">
        <v>0</v>
      </c>
      <c r="O60" s="141">
        <v>0</v>
      </c>
      <c r="P60" s="141">
        <v>0</v>
      </c>
      <c r="Q60" s="141">
        <v>0</v>
      </c>
      <c r="R60" s="141">
        <v>3.5</v>
      </c>
      <c r="S60" s="141">
        <v>7.7</v>
      </c>
      <c r="T60" s="141">
        <v>4.8</v>
      </c>
      <c r="U60" s="7">
        <v>0</v>
      </c>
      <c r="V60" s="7">
        <v>118</v>
      </c>
    </row>
    <row r="61" spans="2:22" ht="17.100000000000001" customHeight="1" x14ac:dyDescent="0.15">
      <c r="B61" s="7">
        <v>119</v>
      </c>
      <c r="C61" s="144" t="s">
        <v>298</v>
      </c>
      <c r="D61" s="144" t="s">
        <v>288</v>
      </c>
      <c r="E61" s="242" t="s">
        <v>100</v>
      </c>
      <c r="F61" s="263" t="s">
        <v>289</v>
      </c>
      <c r="G61" s="141">
        <v>0</v>
      </c>
      <c r="H61" s="141">
        <v>0</v>
      </c>
      <c r="I61" s="141">
        <v>0</v>
      </c>
      <c r="J61" s="141">
        <v>0</v>
      </c>
      <c r="K61" s="141">
        <v>0</v>
      </c>
      <c r="L61" s="141">
        <v>1.9</v>
      </c>
      <c r="M61" s="141">
        <v>0</v>
      </c>
      <c r="N61" s="279">
        <v>0</v>
      </c>
      <c r="O61" s="141">
        <v>0</v>
      </c>
      <c r="P61" s="141">
        <v>0</v>
      </c>
      <c r="Q61" s="141">
        <v>0</v>
      </c>
      <c r="R61" s="141">
        <v>0</v>
      </c>
      <c r="S61" s="141">
        <v>2.6</v>
      </c>
      <c r="T61" s="141">
        <v>0.3</v>
      </c>
      <c r="U61" s="7">
        <v>0</v>
      </c>
      <c r="V61" s="7">
        <v>119</v>
      </c>
    </row>
    <row r="62" spans="2:22" ht="17.100000000000001" customHeight="1" x14ac:dyDescent="0.15">
      <c r="B62" s="7">
        <v>120</v>
      </c>
      <c r="C62" s="144"/>
      <c r="D62" s="144" t="s">
        <v>33</v>
      </c>
      <c r="E62" s="242" t="s">
        <v>109</v>
      </c>
      <c r="F62" s="263" t="s">
        <v>294</v>
      </c>
      <c r="G62" s="141">
        <v>0</v>
      </c>
      <c r="H62" s="141">
        <v>8</v>
      </c>
      <c r="I62" s="141">
        <v>8.8000000000000007</v>
      </c>
      <c r="J62" s="141">
        <v>7.1</v>
      </c>
      <c r="K62" s="141">
        <v>8.8000000000000007</v>
      </c>
      <c r="L62" s="141">
        <v>7.4</v>
      </c>
      <c r="M62" s="141">
        <v>13.6</v>
      </c>
      <c r="N62" s="279">
        <v>0</v>
      </c>
      <c r="O62" s="141">
        <v>0</v>
      </c>
      <c r="P62" s="141">
        <v>0</v>
      </c>
      <c r="Q62" s="141">
        <v>7.8</v>
      </c>
      <c r="R62" s="141">
        <v>7.8</v>
      </c>
      <c r="S62" s="141">
        <v>8.1</v>
      </c>
      <c r="T62" s="141">
        <v>7.6</v>
      </c>
      <c r="U62" s="7">
        <v>0</v>
      </c>
      <c r="V62" s="7">
        <v>120</v>
      </c>
    </row>
    <row r="63" spans="2:22" ht="17.100000000000001" customHeight="1" x14ac:dyDescent="0.15">
      <c r="B63" s="7">
        <v>121</v>
      </c>
      <c r="C63" s="144"/>
      <c r="D63" s="233" t="s">
        <v>298</v>
      </c>
      <c r="E63" s="243" t="s">
        <v>303</v>
      </c>
      <c r="F63" s="266" t="s">
        <v>103</v>
      </c>
      <c r="G63" s="141">
        <v>0</v>
      </c>
      <c r="H63" s="141">
        <v>53.8</v>
      </c>
      <c r="I63" s="141">
        <v>54.4</v>
      </c>
      <c r="J63" s="141">
        <v>44.4</v>
      </c>
      <c r="K63" s="141">
        <v>55</v>
      </c>
      <c r="L63" s="141">
        <v>54.3</v>
      </c>
      <c r="M63" s="141">
        <v>58.3</v>
      </c>
      <c r="N63" s="279">
        <v>0</v>
      </c>
      <c r="O63" s="141">
        <v>0</v>
      </c>
      <c r="P63" s="141">
        <v>0</v>
      </c>
      <c r="Q63" s="141">
        <v>45.4</v>
      </c>
      <c r="R63" s="141">
        <v>49.1</v>
      </c>
      <c r="S63" s="141">
        <v>53.8</v>
      </c>
      <c r="T63" s="141">
        <v>48.2</v>
      </c>
      <c r="U63" s="7">
        <v>0</v>
      </c>
      <c r="V63" s="7">
        <v>121</v>
      </c>
    </row>
    <row r="64" spans="2:22" ht="17.100000000000001" customHeight="1" x14ac:dyDescent="0.15">
      <c r="B64" s="7">
        <v>122</v>
      </c>
      <c r="C64" s="144" t="s">
        <v>374</v>
      </c>
      <c r="D64" s="101" t="s">
        <v>122</v>
      </c>
      <c r="E64" s="745" t="s">
        <v>297</v>
      </c>
      <c r="F64" s="746"/>
      <c r="G64" s="141">
        <v>100</v>
      </c>
      <c r="H64" s="141">
        <v>0.7</v>
      </c>
      <c r="I64" s="141">
        <v>1.6</v>
      </c>
      <c r="J64" s="141">
        <v>1.3</v>
      </c>
      <c r="K64" s="141">
        <v>0</v>
      </c>
      <c r="L64" s="141">
        <v>1.8</v>
      </c>
      <c r="M64" s="141">
        <v>3</v>
      </c>
      <c r="N64" s="279">
        <v>8.3000000000000007</v>
      </c>
      <c r="O64" s="141">
        <v>100</v>
      </c>
      <c r="P64" s="141">
        <v>100</v>
      </c>
      <c r="Q64" s="141">
        <v>1.9</v>
      </c>
      <c r="R64" s="141">
        <v>0.4</v>
      </c>
      <c r="S64" s="141">
        <v>1.6</v>
      </c>
      <c r="T64" s="141">
        <v>1.5</v>
      </c>
      <c r="U64" s="7">
        <v>0</v>
      </c>
      <c r="V64" s="7">
        <v>122</v>
      </c>
    </row>
    <row r="65" spans="2:24" ht="17.100000000000001" customHeight="1" x14ac:dyDescent="0.15">
      <c r="B65" s="7">
        <v>123</v>
      </c>
      <c r="C65" s="144"/>
      <c r="D65" s="723" t="s">
        <v>597</v>
      </c>
      <c r="E65" s="242" t="s">
        <v>83</v>
      </c>
      <c r="F65" s="263" t="s">
        <v>307</v>
      </c>
      <c r="G65" s="141">
        <v>100</v>
      </c>
      <c r="H65" s="141">
        <v>0.7</v>
      </c>
      <c r="I65" s="141">
        <v>1.6</v>
      </c>
      <c r="J65" s="141">
        <v>1.3</v>
      </c>
      <c r="K65" s="141">
        <v>0</v>
      </c>
      <c r="L65" s="141">
        <v>1.7</v>
      </c>
      <c r="M65" s="141">
        <v>3</v>
      </c>
      <c r="N65" s="279">
        <v>8.3000000000000007</v>
      </c>
      <c r="O65" s="141">
        <v>100</v>
      </c>
      <c r="P65" s="141">
        <v>100</v>
      </c>
      <c r="Q65" s="141">
        <v>1.7</v>
      </c>
      <c r="R65" s="141">
        <v>0.3</v>
      </c>
      <c r="S65" s="141">
        <v>1.6</v>
      </c>
      <c r="T65" s="141">
        <v>1.4</v>
      </c>
      <c r="U65" s="7">
        <v>0</v>
      </c>
      <c r="V65" s="7">
        <v>123</v>
      </c>
    </row>
    <row r="66" spans="2:24" ht="17.100000000000001" customHeight="1" x14ac:dyDescent="0.15">
      <c r="B66" s="7">
        <v>124</v>
      </c>
      <c r="C66" s="144"/>
      <c r="D66" s="724"/>
      <c r="E66" s="242" t="s">
        <v>88</v>
      </c>
      <c r="F66" s="263" t="s">
        <v>857</v>
      </c>
      <c r="G66" s="141">
        <v>0</v>
      </c>
      <c r="H66" s="141">
        <v>0</v>
      </c>
      <c r="I66" s="141">
        <v>0</v>
      </c>
      <c r="J66" s="141">
        <v>0</v>
      </c>
      <c r="K66" s="141">
        <v>0</v>
      </c>
      <c r="L66" s="141">
        <v>0</v>
      </c>
      <c r="M66" s="141">
        <v>0</v>
      </c>
      <c r="N66" s="279">
        <v>0</v>
      </c>
      <c r="O66" s="141">
        <v>0</v>
      </c>
      <c r="P66" s="141">
        <v>0</v>
      </c>
      <c r="Q66" s="141">
        <v>0.2</v>
      </c>
      <c r="R66" s="141">
        <v>0.1</v>
      </c>
      <c r="S66" s="141">
        <v>0</v>
      </c>
      <c r="T66" s="547">
        <v>0</v>
      </c>
      <c r="U66" s="7">
        <v>0</v>
      </c>
      <c r="V66" s="7">
        <v>124</v>
      </c>
    </row>
    <row r="67" spans="2:24" ht="17.100000000000001" customHeight="1" x14ac:dyDescent="0.15">
      <c r="B67" s="7">
        <v>125</v>
      </c>
      <c r="C67" s="144" t="s">
        <v>378</v>
      </c>
      <c r="D67" s="725"/>
      <c r="E67" s="243" t="s">
        <v>96</v>
      </c>
      <c r="F67" s="266" t="s">
        <v>747</v>
      </c>
      <c r="G67" s="141">
        <v>0</v>
      </c>
      <c r="H67" s="141">
        <v>0</v>
      </c>
      <c r="I67" s="141">
        <v>0</v>
      </c>
      <c r="J67" s="141">
        <v>0</v>
      </c>
      <c r="K67" s="141">
        <v>0</v>
      </c>
      <c r="L67" s="141">
        <v>0</v>
      </c>
      <c r="M67" s="141">
        <v>0</v>
      </c>
      <c r="N67" s="279">
        <v>0</v>
      </c>
      <c r="O67" s="141">
        <v>0</v>
      </c>
      <c r="P67" s="141">
        <v>0</v>
      </c>
      <c r="Q67" s="141">
        <v>0</v>
      </c>
      <c r="R67" s="141">
        <v>0</v>
      </c>
      <c r="S67" s="141">
        <v>0</v>
      </c>
      <c r="T67" s="141">
        <v>0</v>
      </c>
      <c r="U67" s="7">
        <v>0</v>
      </c>
      <c r="V67" s="7">
        <v>125</v>
      </c>
    </row>
    <row r="68" spans="2:24" ht="17.100000000000001" customHeight="1" x14ac:dyDescent="0.15">
      <c r="B68" s="7">
        <v>126</v>
      </c>
      <c r="C68" s="144"/>
      <c r="D68" s="101" t="s">
        <v>218</v>
      </c>
      <c r="E68" s="745" t="s">
        <v>310</v>
      </c>
      <c r="F68" s="746"/>
      <c r="G68" s="141">
        <v>0</v>
      </c>
      <c r="H68" s="141">
        <v>6.3</v>
      </c>
      <c r="I68" s="141">
        <v>5.4</v>
      </c>
      <c r="J68" s="141">
        <v>5.2</v>
      </c>
      <c r="K68" s="141">
        <v>5.8</v>
      </c>
      <c r="L68" s="141">
        <v>5.2</v>
      </c>
      <c r="M68" s="141">
        <v>5.5</v>
      </c>
      <c r="N68" s="279">
        <v>29.2</v>
      </c>
      <c r="O68" s="141">
        <v>0</v>
      </c>
      <c r="P68" s="141">
        <v>0</v>
      </c>
      <c r="Q68" s="141">
        <v>8.1</v>
      </c>
      <c r="R68" s="141">
        <v>9.1</v>
      </c>
      <c r="S68" s="141">
        <v>6.5</v>
      </c>
      <c r="T68" s="141">
        <v>6.9</v>
      </c>
      <c r="U68" s="7">
        <v>0</v>
      </c>
      <c r="V68" s="7">
        <v>126</v>
      </c>
    </row>
    <row r="69" spans="2:24" ht="17.100000000000001" customHeight="1" x14ac:dyDescent="0.15">
      <c r="B69" s="7">
        <v>127</v>
      </c>
      <c r="C69" s="144"/>
      <c r="D69" s="250" t="s">
        <v>231</v>
      </c>
      <c r="E69" s="754" t="s">
        <v>313</v>
      </c>
      <c r="F69" s="755"/>
      <c r="G69" s="141">
        <v>0</v>
      </c>
      <c r="H69" s="141">
        <v>1.6</v>
      </c>
      <c r="I69" s="141">
        <v>1.8</v>
      </c>
      <c r="J69" s="141">
        <v>1.2</v>
      </c>
      <c r="K69" s="141">
        <v>1.7</v>
      </c>
      <c r="L69" s="141">
        <v>1.9</v>
      </c>
      <c r="M69" s="141">
        <v>3.3</v>
      </c>
      <c r="N69" s="279">
        <v>0</v>
      </c>
      <c r="O69" s="141">
        <v>0</v>
      </c>
      <c r="P69" s="141">
        <v>0</v>
      </c>
      <c r="Q69" s="141">
        <v>2.2000000000000002</v>
      </c>
      <c r="R69" s="141">
        <v>1.4</v>
      </c>
      <c r="S69" s="141">
        <v>1.8</v>
      </c>
      <c r="T69" s="141">
        <v>1.5</v>
      </c>
      <c r="U69" s="7">
        <v>0</v>
      </c>
      <c r="V69" s="7">
        <v>127</v>
      </c>
      <c r="X69" s="7" t="s">
        <v>966</v>
      </c>
    </row>
    <row r="70" spans="2:24" ht="17.100000000000001" customHeight="1" x14ac:dyDescent="0.15">
      <c r="B70" s="7">
        <v>128</v>
      </c>
      <c r="C70" s="144" t="s">
        <v>383</v>
      </c>
      <c r="D70" s="177" t="s">
        <v>108</v>
      </c>
      <c r="E70" s="717" t="s">
        <v>315</v>
      </c>
      <c r="F70" s="747"/>
      <c r="G70" s="141">
        <v>0</v>
      </c>
      <c r="H70" s="141">
        <v>0.2</v>
      </c>
      <c r="I70" s="141">
        <v>0.3</v>
      </c>
      <c r="J70" s="141">
        <v>0.1</v>
      </c>
      <c r="K70" s="141">
        <v>0.2</v>
      </c>
      <c r="L70" s="141">
        <v>0.2</v>
      </c>
      <c r="M70" s="141">
        <v>0.1</v>
      </c>
      <c r="N70" s="279">
        <v>0</v>
      </c>
      <c r="O70" s="141">
        <v>0</v>
      </c>
      <c r="P70" s="141">
        <v>0</v>
      </c>
      <c r="Q70" s="141">
        <v>0.1</v>
      </c>
      <c r="R70" s="141">
        <v>0.1</v>
      </c>
      <c r="S70" s="141">
        <v>0.1</v>
      </c>
      <c r="T70" s="141">
        <v>0.1</v>
      </c>
      <c r="U70" s="7">
        <v>0</v>
      </c>
      <c r="V70" s="7">
        <v>128</v>
      </c>
    </row>
    <row r="71" spans="2:24" ht="17.100000000000001" customHeight="1" x14ac:dyDescent="0.15">
      <c r="B71" s="7">
        <v>129</v>
      </c>
      <c r="C71" s="144"/>
      <c r="D71" s="177" t="s">
        <v>244</v>
      </c>
      <c r="E71" s="717" t="s">
        <v>317</v>
      </c>
      <c r="F71" s="747"/>
      <c r="G71" s="141">
        <v>0</v>
      </c>
      <c r="H71" s="141">
        <v>1</v>
      </c>
      <c r="I71" s="141">
        <v>0.4</v>
      </c>
      <c r="J71" s="141">
        <v>0.7</v>
      </c>
      <c r="K71" s="141">
        <v>0.4</v>
      </c>
      <c r="L71" s="141">
        <v>0.4</v>
      </c>
      <c r="M71" s="141">
        <v>0.5</v>
      </c>
      <c r="N71" s="279">
        <v>0</v>
      </c>
      <c r="O71" s="141">
        <v>0</v>
      </c>
      <c r="P71" s="141">
        <v>0</v>
      </c>
      <c r="Q71" s="141">
        <v>1.2</v>
      </c>
      <c r="R71" s="141">
        <v>0.3</v>
      </c>
      <c r="S71" s="141">
        <v>0.9</v>
      </c>
      <c r="T71" s="141">
        <v>0.6</v>
      </c>
      <c r="U71" s="7">
        <v>0</v>
      </c>
      <c r="V71" s="7">
        <v>129</v>
      </c>
      <c r="X71" s="7" t="s">
        <v>966</v>
      </c>
    </row>
    <row r="72" spans="2:24" ht="17.100000000000001" customHeight="1" x14ac:dyDescent="0.15">
      <c r="B72" s="7">
        <v>130</v>
      </c>
      <c r="C72" s="144"/>
      <c r="D72" s="178" t="s">
        <v>250</v>
      </c>
      <c r="E72" s="743" t="s">
        <v>319</v>
      </c>
      <c r="F72" s="744"/>
      <c r="G72" s="141">
        <v>0</v>
      </c>
      <c r="H72" s="141">
        <v>6.3</v>
      </c>
      <c r="I72" s="141">
        <v>9.6999999999999993</v>
      </c>
      <c r="J72" s="141">
        <v>9.5</v>
      </c>
      <c r="K72" s="141">
        <v>10.4</v>
      </c>
      <c r="L72" s="141">
        <v>8.1999999999999993</v>
      </c>
      <c r="M72" s="141">
        <v>11.6</v>
      </c>
      <c r="N72" s="279">
        <v>28.3</v>
      </c>
      <c r="O72" s="141">
        <v>0</v>
      </c>
      <c r="P72" s="141">
        <v>0</v>
      </c>
      <c r="Q72" s="141">
        <v>6.2</v>
      </c>
      <c r="R72" s="141">
        <v>6.6</v>
      </c>
      <c r="S72" s="141">
        <v>7.8</v>
      </c>
      <c r="T72" s="141">
        <v>9</v>
      </c>
      <c r="U72" s="7">
        <v>0</v>
      </c>
      <c r="V72" s="7">
        <v>130</v>
      </c>
    </row>
    <row r="73" spans="2:24" ht="17.100000000000001" customHeight="1" x14ac:dyDescent="0.15">
      <c r="B73" s="7">
        <v>131</v>
      </c>
      <c r="C73" s="144" t="s">
        <v>367</v>
      </c>
      <c r="D73" s="251" t="s">
        <v>261</v>
      </c>
      <c r="E73" s="745" t="s">
        <v>364</v>
      </c>
      <c r="F73" s="746"/>
      <c r="G73" s="141">
        <v>0</v>
      </c>
      <c r="H73" s="141">
        <v>21.2</v>
      </c>
      <c r="I73" s="141">
        <v>13.8</v>
      </c>
      <c r="J73" s="141">
        <v>23.3</v>
      </c>
      <c r="K73" s="141">
        <v>10.1</v>
      </c>
      <c r="L73" s="141">
        <v>18.100000000000001</v>
      </c>
      <c r="M73" s="141">
        <v>3.9</v>
      </c>
      <c r="N73" s="279">
        <v>0</v>
      </c>
      <c r="O73" s="141">
        <v>0</v>
      </c>
      <c r="P73" s="141">
        <v>0</v>
      </c>
      <c r="Q73" s="141">
        <v>8.1</v>
      </c>
      <c r="R73" s="141">
        <v>14.6</v>
      </c>
      <c r="S73" s="141">
        <v>15.8</v>
      </c>
      <c r="T73" s="141">
        <v>17.7</v>
      </c>
      <c r="U73" s="7">
        <v>0</v>
      </c>
      <c r="V73" s="7">
        <v>131</v>
      </c>
    </row>
    <row r="74" spans="2:24" ht="17.100000000000001" customHeight="1" x14ac:dyDescent="0.15">
      <c r="B74" s="7">
        <v>132</v>
      </c>
      <c r="C74" s="144"/>
      <c r="D74" s="723" t="s">
        <v>528</v>
      </c>
      <c r="E74" s="242" t="s">
        <v>83</v>
      </c>
      <c r="F74" s="263" t="s">
        <v>372</v>
      </c>
      <c r="G74" s="141">
        <v>0</v>
      </c>
      <c r="H74" s="141">
        <v>11</v>
      </c>
      <c r="I74" s="141">
        <v>7.1</v>
      </c>
      <c r="J74" s="141">
        <v>14.6</v>
      </c>
      <c r="K74" s="141">
        <v>3.7</v>
      </c>
      <c r="L74" s="141">
        <v>12.4</v>
      </c>
      <c r="M74" s="141">
        <v>3.1</v>
      </c>
      <c r="N74" s="279">
        <v>0</v>
      </c>
      <c r="O74" s="141">
        <v>0</v>
      </c>
      <c r="P74" s="141">
        <v>0</v>
      </c>
      <c r="Q74" s="141">
        <v>4.9000000000000004</v>
      </c>
      <c r="R74" s="141">
        <v>6.9</v>
      </c>
      <c r="S74" s="141">
        <v>7.2</v>
      </c>
      <c r="T74" s="141">
        <v>10.1</v>
      </c>
      <c r="U74" s="7">
        <v>0</v>
      </c>
      <c r="V74" s="7">
        <v>132</v>
      </c>
    </row>
    <row r="75" spans="2:24" ht="17.100000000000001" customHeight="1" x14ac:dyDescent="0.15">
      <c r="B75" s="7">
        <v>133</v>
      </c>
      <c r="C75" s="144"/>
      <c r="D75" s="724"/>
      <c r="E75" s="258" t="s">
        <v>163</v>
      </c>
      <c r="F75" s="263" t="s">
        <v>321</v>
      </c>
      <c r="G75" s="141">
        <v>0</v>
      </c>
      <c r="H75" s="141">
        <v>2.5</v>
      </c>
      <c r="I75" s="141">
        <v>2.4</v>
      </c>
      <c r="J75" s="141">
        <v>2.6</v>
      </c>
      <c r="K75" s="141">
        <v>1.1000000000000001</v>
      </c>
      <c r="L75" s="141">
        <v>2.2999999999999998</v>
      </c>
      <c r="M75" s="141">
        <v>2.7</v>
      </c>
      <c r="N75" s="279">
        <v>0</v>
      </c>
      <c r="O75" s="141">
        <v>0</v>
      </c>
      <c r="P75" s="141">
        <v>0</v>
      </c>
      <c r="Q75" s="141">
        <v>1.9</v>
      </c>
      <c r="R75" s="141">
        <v>2.5</v>
      </c>
      <c r="S75" s="141">
        <v>1.6</v>
      </c>
      <c r="T75" s="141">
        <v>2.2999999999999998</v>
      </c>
      <c r="U75" s="7">
        <v>0</v>
      </c>
      <c r="V75" s="7">
        <v>133</v>
      </c>
    </row>
    <row r="76" spans="2:24" ht="17.100000000000001" customHeight="1" x14ac:dyDescent="0.15">
      <c r="B76" s="7">
        <v>134</v>
      </c>
      <c r="C76" s="144" t="s">
        <v>831</v>
      </c>
      <c r="D76" s="724"/>
      <c r="E76" s="258" t="s">
        <v>166</v>
      </c>
      <c r="F76" s="263" t="s">
        <v>326</v>
      </c>
      <c r="G76" s="141">
        <v>0</v>
      </c>
      <c r="H76" s="141">
        <v>8.5</v>
      </c>
      <c r="I76" s="141">
        <v>4.7</v>
      </c>
      <c r="J76" s="141">
        <v>11.9</v>
      </c>
      <c r="K76" s="141">
        <v>2.6</v>
      </c>
      <c r="L76" s="141">
        <v>10.1</v>
      </c>
      <c r="M76" s="141">
        <v>0.3</v>
      </c>
      <c r="N76" s="279">
        <v>0</v>
      </c>
      <c r="O76" s="141">
        <v>0</v>
      </c>
      <c r="P76" s="141">
        <v>0</v>
      </c>
      <c r="Q76" s="141">
        <v>2.9</v>
      </c>
      <c r="R76" s="141">
        <v>4.4000000000000004</v>
      </c>
      <c r="S76" s="141">
        <v>5.5</v>
      </c>
      <c r="T76" s="141">
        <v>7.8</v>
      </c>
      <c r="U76" s="7">
        <v>0</v>
      </c>
      <c r="V76" s="7">
        <v>134</v>
      </c>
    </row>
    <row r="77" spans="2:24" ht="17.100000000000001" customHeight="1" x14ac:dyDescent="0.15">
      <c r="B77" s="7">
        <v>135</v>
      </c>
      <c r="C77" s="144"/>
      <c r="D77" s="725"/>
      <c r="E77" s="243" t="s">
        <v>88</v>
      </c>
      <c r="F77" s="266" t="s">
        <v>338</v>
      </c>
      <c r="G77" s="141">
        <v>0</v>
      </c>
      <c r="H77" s="141">
        <v>10.3</v>
      </c>
      <c r="I77" s="141">
        <v>6.6</v>
      </c>
      <c r="J77" s="141">
        <v>8.6999999999999993</v>
      </c>
      <c r="K77" s="141">
        <v>6.4</v>
      </c>
      <c r="L77" s="141">
        <v>5.7</v>
      </c>
      <c r="M77" s="141">
        <v>0.9</v>
      </c>
      <c r="N77" s="279">
        <v>0</v>
      </c>
      <c r="O77" s="141">
        <v>0</v>
      </c>
      <c r="P77" s="141">
        <v>0</v>
      </c>
      <c r="Q77" s="141">
        <v>3.2</v>
      </c>
      <c r="R77" s="141">
        <v>7.6</v>
      </c>
      <c r="S77" s="141">
        <v>8.6</v>
      </c>
      <c r="T77" s="141">
        <v>7.6</v>
      </c>
      <c r="U77" s="7">
        <v>0</v>
      </c>
      <c r="V77" s="7">
        <v>135</v>
      </c>
    </row>
    <row r="78" spans="2:24" ht="17.100000000000001" customHeight="1" x14ac:dyDescent="0.15">
      <c r="B78" s="7">
        <v>136</v>
      </c>
      <c r="C78" s="144"/>
      <c r="D78" s="101" t="s">
        <v>267</v>
      </c>
      <c r="E78" s="752" t="s">
        <v>336</v>
      </c>
      <c r="F78" s="753"/>
      <c r="G78" s="141">
        <v>0</v>
      </c>
      <c r="H78" s="141">
        <v>0</v>
      </c>
      <c r="I78" s="141">
        <v>0.2</v>
      </c>
      <c r="J78" s="141">
        <v>0.6</v>
      </c>
      <c r="K78" s="141">
        <v>1</v>
      </c>
      <c r="L78" s="141">
        <v>0</v>
      </c>
      <c r="M78" s="141">
        <v>0</v>
      </c>
      <c r="N78" s="279">
        <v>0</v>
      </c>
      <c r="O78" s="141">
        <v>0</v>
      </c>
      <c r="P78" s="141">
        <v>0</v>
      </c>
      <c r="Q78" s="141">
        <v>1.1000000000000001</v>
      </c>
      <c r="R78" s="141">
        <v>0.8</v>
      </c>
      <c r="S78" s="141">
        <v>1.1000000000000001</v>
      </c>
      <c r="T78" s="141">
        <v>0.5</v>
      </c>
      <c r="U78" s="7">
        <v>0</v>
      </c>
      <c r="V78" s="7">
        <v>136</v>
      </c>
    </row>
    <row r="79" spans="2:24" ht="17.100000000000001" customHeight="1" x14ac:dyDescent="0.15">
      <c r="B79" s="7">
        <v>137</v>
      </c>
      <c r="C79" s="144"/>
      <c r="D79" s="250" t="s">
        <v>337</v>
      </c>
      <c r="E79" s="717" t="s">
        <v>338</v>
      </c>
      <c r="F79" s="747"/>
      <c r="G79" s="141">
        <v>0</v>
      </c>
      <c r="H79" s="141">
        <v>8.8000000000000007</v>
      </c>
      <c r="I79" s="141">
        <v>12.4</v>
      </c>
      <c r="J79" s="141">
        <v>13.7</v>
      </c>
      <c r="K79" s="141">
        <v>15.3</v>
      </c>
      <c r="L79" s="141">
        <v>10</v>
      </c>
      <c r="M79" s="141">
        <v>13.8</v>
      </c>
      <c r="N79" s="141">
        <v>34.200000000000003</v>
      </c>
      <c r="O79" s="141">
        <v>0</v>
      </c>
      <c r="P79" s="141">
        <v>0</v>
      </c>
      <c r="Q79" s="141">
        <v>25.7</v>
      </c>
      <c r="R79" s="141">
        <v>17.7</v>
      </c>
      <c r="S79" s="141">
        <v>10.7</v>
      </c>
      <c r="T79" s="141">
        <v>13.9</v>
      </c>
      <c r="U79" s="7">
        <v>0</v>
      </c>
      <c r="V79" s="7">
        <v>137</v>
      </c>
    </row>
    <row r="80" spans="2:24" ht="17.100000000000001" customHeight="1" x14ac:dyDescent="0.15">
      <c r="B80" s="7">
        <v>138</v>
      </c>
      <c r="C80" s="233"/>
      <c r="D80" s="252" t="s">
        <v>339</v>
      </c>
      <c r="E80" s="743" t="s">
        <v>384</v>
      </c>
      <c r="F80" s="744"/>
      <c r="G80" s="141">
        <v>100</v>
      </c>
      <c r="H80" s="141">
        <v>100</v>
      </c>
      <c r="I80" s="141">
        <v>100</v>
      </c>
      <c r="J80" s="141">
        <v>100</v>
      </c>
      <c r="K80" s="141">
        <v>100</v>
      </c>
      <c r="L80" s="141">
        <v>100</v>
      </c>
      <c r="M80" s="141">
        <v>100</v>
      </c>
      <c r="N80" s="141">
        <v>100</v>
      </c>
      <c r="O80" s="141">
        <v>100</v>
      </c>
      <c r="P80" s="141">
        <v>100</v>
      </c>
      <c r="Q80" s="141">
        <v>100</v>
      </c>
      <c r="R80" s="141">
        <v>100</v>
      </c>
      <c r="S80" s="141">
        <v>100</v>
      </c>
      <c r="T80" s="141">
        <v>100</v>
      </c>
      <c r="U80" s="7">
        <v>0</v>
      </c>
      <c r="V80" s="7">
        <v>138</v>
      </c>
    </row>
    <row r="81" spans="7:15" ht="15.95" customHeight="1" x14ac:dyDescent="0.15">
      <c r="G81" s="270"/>
      <c r="O81" s="280"/>
    </row>
    <row r="82" spans="7:15" ht="15.95" customHeight="1" x14ac:dyDescent="0.15">
      <c r="O82" s="280"/>
    </row>
    <row r="83" spans="7:15" ht="15.95" customHeight="1" x14ac:dyDescent="0.15">
      <c r="O83" s="280"/>
    </row>
    <row r="84" spans="7:15" ht="15.95" customHeight="1" x14ac:dyDescent="0.15">
      <c r="O84" s="280"/>
    </row>
    <row r="85" spans="7:15" ht="15.95" customHeight="1" x14ac:dyDescent="0.15">
      <c r="O85" s="280"/>
    </row>
    <row r="86" spans="7:15" ht="15.95" customHeight="1" x14ac:dyDescent="0.15">
      <c r="O86" s="280"/>
    </row>
    <row r="89" spans="7:15" ht="15.95" customHeight="1" x14ac:dyDescent="0.15">
      <c r="O89" s="280"/>
    </row>
    <row r="90" spans="7:15" ht="15.95" customHeight="1" x14ac:dyDescent="0.15">
      <c r="O90" s="280"/>
    </row>
    <row r="91" spans="7:15" ht="15.95" customHeight="1" x14ac:dyDescent="0.15">
      <c r="O91" s="280"/>
    </row>
    <row r="92" spans="7:15" ht="15.95" customHeight="1" x14ac:dyDescent="0.15">
      <c r="O92" s="280"/>
    </row>
    <row r="93" spans="7:15" ht="15.95" customHeight="1" x14ac:dyDescent="0.15">
      <c r="O93" s="280"/>
    </row>
    <row r="94" spans="7:15" ht="15.95" customHeight="1" x14ac:dyDescent="0.15">
      <c r="O94" s="280"/>
    </row>
    <row r="95" spans="7:15" ht="15.95" customHeight="1" x14ac:dyDescent="0.15">
      <c r="O95" s="280"/>
    </row>
    <row r="97" spans="15:15" ht="15.95" customHeight="1" x14ac:dyDescent="0.15">
      <c r="O97" s="280"/>
    </row>
    <row r="98" spans="15:15" ht="15.95" customHeight="1" x14ac:dyDescent="0.15">
      <c r="O98" s="280"/>
    </row>
    <row r="99" spans="15:15" ht="15.95" customHeight="1" x14ac:dyDescent="0.15">
      <c r="O99" s="280"/>
    </row>
    <row r="100" spans="15:15" ht="15.95" customHeight="1" x14ac:dyDescent="0.15">
      <c r="O100" s="280"/>
    </row>
    <row r="101" spans="15:15" ht="15.95" customHeight="1" x14ac:dyDescent="0.15">
      <c r="O101" s="280"/>
    </row>
    <row r="102" spans="15:15" ht="15.95" customHeight="1" x14ac:dyDescent="0.15">
      <c r="O102" s="280"/>
    </row>
    <row r="103" spans="15:15" ht="15.95" customHeight="1" x14ac:dyDescent="0.15">
      <c r="O103" s="280"/>
    </row>
    <row r="105" spans="15:15" ht="15.95" customHeight="1" x14ac:dyDescent="0.15">
      <c r="O105" s="280"/>
    </row>
    <row r="106" spans="15:15" ht="15.95" customHeight="1" x14ac:dyDescent="0.15">
      <c r="O106" s="280"/>
    </row>
    <row r="107" spans="15:15" ht="15.95" customHeight="1" x14ac:dyDescent="0.15">
      <c r="O107" s="280"/>
    </row>
    <row r="108" spans="15:15" ht="15.95" customHeight="1" x14ac:dyDescent="0.15">
      <c r="O108" s="280"/>
    </row>
    <row r="109" spans="15:15" ht="15.95" customHeight="1" x14ac:dyDescent="0.15">
      <c r="O109" s="280"/>
    </row>
    <row r="110" spans="15:15" ht="15.95" customHeight="1" x14ac:dyDescent="0.15">
      <c r="O110" s="280"/>
    </row>
    <row r="111" spans="15:15" ht="15.95" customHeight="1" x14ac:dyDescent="0.15">
      <c r="O111" s="280"/>
    </row>
  </sheetData>
  <mergeCells count="69">
    <mergeCell ref="D1:F1"/>
    <mergeCell ref="H5:I5"/>
    <mergeCell ref="J5:K5"/>
    <mergeCell ref="N5:P5"/>
    <mergeCell ref="Q5:R5"/>
    <mergeCell ref="E7:F7"/>
    <mergeCell ref="E8:F8"/>
    <mergeCell ref="E9:F9"/>
    <mergeCell ref="E10:F10"/>
    <mergeCell ref="E11:F11"/>
    <mergeCell ref="E12:F12"/>
    <mergeCell ref="D13:F13"/>
    <mergeCell ref="E14:F14"/>
    <mergeCell ref="E15:F15"/>
    <mergeCell ref="E16:F16"/>
    <mergeCell ref="D17:F17"/>
    <mergeCell ref="D18:F18"/>
    <mergeCell ref="D19:F19"/>
    <mergeCell ref="D20:F20"/>
    <mergeCell ref="D21:F21"/>
    <mergeCell ref="E25:F25"/>
    <mergeCell ref="E26:F26"/>
    <mergeCell ref="D27:F27"/>
    <mergeCell ref="D28:F28"/>
    <mergeCell ref="D29:F29"/>
    <mergeCell ref="D30:F30"/>
    <mergeCell ref="E31:F31"/>
    <mergeCell ref="E32:F32"/>
    <mergeCell ref="E33:F33"/>
    <mergeCell ref="E34:F34"/>
    <mergeCell ref="D35:F35"/>
    <mergeCell ref="D36:F36"/>
    <mergeCell ref="D37:F37"/>
    <mergeCell ref="D38:F38"/>
    <mergeCell ref="C41:D41"/>
    <mergeCell ref="E41:F41"/>
    <mergeCell ref="E49:F49"/>
    <mergeCell ref="E50:F50"/>
    <mergeCell ref="E51:F51"/>
    <mergeCell ref="E52:F52"/>
    <mergeCell ref="E43:F43"/>
    <mergeCell ref="E44:F44"/>
    <mergeCell ref="E45:F45"/>
    <mergeCell ref="E46:F46"/>
    <mergeCell ref="E47:F47"/>
    <mergeCell ref="E78:F78"/>
    <mergeCell ref="E79:F79"/>
    <mergeCell ref="E80:F80"/>
    <mergeCell ref="E64:F64"/>
    <mergeCell ref="E68:F68"/>
    <mergeCell ref="E69:F69"/>
    <mergeCell ref="E70:F70"/>
    <mergeCell ref="E71:F71"/>
    <mergeCell ref="D65:D67"/>
    <mergeCell ref="D74:D77"/>
    <mergeCell ref="C31:C37"/>
    <mergeCell ref="T5:T6"/>
    <mergeCell ref="C14:C16"/>
    <mergeCell ref="C23:C26"/>
    <mergeCell ref="D31:D34"/>
    <mergeCell ref="C39:E40"/>
    <mergeCell ref="E72:F72"/>
    <mergeCell ref="E73:F73"/>
    <mergeCell ref="E53:F53"/>
    <mergeCell ref="E54:F54"/>
    <mergeCell ref="E55:F55"/>
    <mergeCell ref="E56:F56"/>
    <mergeCell ref="E57:F57"/>
    <mergeCell ref="E48:F48"/>
  </mergeCells>
  <phoneticPr fontId="2"/>
  <pageMargins left="0.78740157480314965" right="0.78740157480314965" top="0.78740157480314965" bottom="0.39370078740157483" header="0.19685039370078741" footer="0.19685039370078741"/>
  <pageSetup paperSize="9" scale="55" orientation="portrait" horizontalDpi="1200" verticalDpi="12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outlinePr showOutlineSymbols="0"/>
    <pageSetUpPr autoPageBreaks="0" fitToPage="1"/>
  </sheetPr>
  <dimension ref="A1:T121"/>
  <sheetViews>
    <sheetView showZeros="0" showOutlineSymbols="0" view="pageBreakPreview" zoomScaleNormal="70" zoomScaleSheetLayoutView="100" workbookViewId="0">
      <pane xSplit="7" ySplit="6" topLeftCell="H7" activePane="bottomRight" state="frozen"/>
      <selection activeCell="M14" sqref="M14"/>
      <selection pane="topRight" activeCell="M14" sqref="M14"/>
      <selection pane="bottomLeft" activeCell="M14" sqref="M14"/>
      <selection pane="bottomRight" activeCell="H8" sqref="H8"/>
    </sheetView>
  </sheetViews>
  <sheetFormatPr defaultColWidth="12.7109375" defaultRowHeight="15" customHeight="1" x14ac:dyDescent="0.15"/>
  <cols>
    <col min="1" max="1" width="4.7109375" style="7" customWidth="1"/>
    <col min="2" max="2" width="6" style="227" bestFit="1" customWidth="1"/>
    <col min="3" max="5" width="5.7109375" style="15" customWidth="1"/>
    <col min="6" max="6" width="40.7109375" style="15" customWidth="1"/>
    <col min="7" max="7" width="7.7109375" style="15" customWidth="1"/>
    <col min="8" max="16" width="22.7109375" style="7" customWidth="1"/>
    <col min="17" max="17" width="4.7109375" style="7" customWidth="1"/>
    <col min="18" max="18" width="6" style="227" bestFit="1" customWidth="1"/>
    <col min="19" max="19" width="121" style="7" customWidth="1"/>
    <col min="20" max="20" width="14.7109375" style="284" customWidth="1"/>
    <col min="21" max="16384" width="12.7109375" style="7"/>
  </cols>
  <sheetData>
    <row r="1" spans="1:20" s="285" customFormat="1" ht="30" customHeight="1" x14ac:dyDescent="0.15">
      <c r="C1" s="287" t="s">
        <v>76</v>
      </c>
      <c r="D1" s="859" t="s">
        <v>904</v>
      </c>
      <c r="E1" s="860"/>
      <c r="F1" s="861"/>
      <c r="G1" s="300"/>
      <c r="N1" s="7"/>
      <c r="P1" s="315"/>
      <c r="T1" s="316" t="s">
        <v>889</v>
      </c>
    </row>
    <row r="2" spans="1:20" ht="9.9499999999999993" customHeight="1" x14ac:dyDescent="0.15"/>
    <row r="3" spans="1:20" ht="20.100000000000001" customHeight="1" x14ac:dyDescent="0.15">
      <c r="C3" s="288" t="s">
        <v>612</v>
      </c>
      <c r="D3" s="292"/>
      <c r="E3" s="292"/>
      <c r="F3" s="292"/>
      <c r="G3" s="292"/>
      <c r="H3" s="224"/>
      <c r="I3" s="313"/>
      <c r="J3" s="313"/>
      <c r="K3" s="313"/>
    </row>
    <row r="4" spans="1:20" ht="9.9499999999999993" customHeight="1" x14ac:dyDescent="0.15">
      <c r="C4" s="289"/>
      <c r="D4" s="36"/>
      <c r="E4" s="36"/>
      <c r="F4" s="36"/>
      <c r="G4" s="36"/>
      <c r="H4" s="114"/>
      <c r="I4" s="114"/>
      <c r="J4" s="114"/>
      <c r="K4" s="114"/>
    </row>
    <row r="5" spans="1:20" ht="20.100000000000001" customHeight="1" x14ac:dyDescent="0.15">
      <c r="C5" s="290"/>
      <c r="D5" s="160"/>
      <c r="E5" s="160"/>
      <c r="F5" s="160"/>
      <c r="G5" s="301" t="s">
        <v>953</v>
      </c>
      <c r="H5" s="787" t="s">
        <v>311</v>
      </c>
      <c r="I5" s="787" t="s">
        <v>868</v>
      </c>
      <c r="J5" s="787" t="s">
        <v>56</v>
      </c>
      <c r="K5" s="787" t="s">
        <v>758</v>
      </c>
      <c r="L5" s="787" t="s">
        <v>679</v>
      </c>
      <c r="M5" s="787" t="s">
        <v>871</v>
      </c>
      <c r="N5" s="823" t="s">
        <v>878</v>
      </c>
      <c r="O5" s="787" t="s">
        <v>873</v>
      </c>
      <c r="P5" s="789" t="s">
        <v>853</v>
      </c>
    </row>
    <row r="6" spans="1:20" ht="20.100000000000001" customHeight="1" x14ac:dyDescent="0.15">
      <c r="A6" s="8" t="s">
        <v>91</v>
      </c>
      <c r="B6" s="8" t="s">
        <v>874</v>
      </c>
      <c r="C6" s="291" t="s">
        <v>847</v>
      </c>
      <c r="D6" s="34"/>
      <c r="E6" s="34"/>
      <c r="F6" s="34"/>
      <c r="G6" s="302"/>
      <c r="H6" s="788"/>
      <c r="I6" s="822"/>
      <c r="J6" s="788"/>
      <c r="K6" s="788"/>
      <c r="L6" s="788"/>
      <c r="M6" s="788"/>
      <c r="N6" s="824"/>
      <c r="O6" s="788"/>
      <c r="P6" s="790"/>
      <c r="Q6" s="8" t="s">
        <v>544</v>
      </c>
      <c r="R6" s="8" t="s">
        <v>604</v>
      </c>
    </row>
    <row r="7" spans="1:20" ht="15" customHeight="1" x14ac:dyDescent="0.15">
      <c r="A7" s="7">
        <v>1</v>
      </c>
      <c r="B7" s="229">
        <v>1</v>
      </c>
      <c r="C7" s="25" t="s">
        <v>151</v>
      </c>
      <c r="D7" s="561" t="s">
        <v>385</v>
      </c>
      <c r="E7" s="561"/>
      <c r="F7" s="561"/>
      <c r="G7" s="816"/>
      <c r="H7" s="206">
        <v>0</v>
      </c>
      <c r="I7" s="206">
        <v>5944569</v>
      </c>
      <c r="J7" s="206">
        <v>8998103</v>
      </c>
      <c r="K7" s="206">
        <v>1938472</v>
      </c>
      <c r="L7" s="206">
        <v>983760</v>
      </c>
      <c r="M7" s="206">
        <v>5383088</v>
      </c>
      <c r="N7" s="274">
        <v>9685356</v>
      </c>
      <c r="O7" s="206">
        <v>2261494</v>
      </c>
      <c r="P7" s="100">
        <v>35194842</v>
      </c>
      <c r="Q7" s="7">
        <v>1</v>
      </c>
      <c r="R7" s="229">
        <v>1</v>
      </c>
    </row>
    <row r="8" spans="1:20" ht="15" customHeight="1" x14ac:dyDescent="0.15">
      <c r="A8" s="7">
        <v>1</v>
      </c>
      <c r="B8" s="229">
        <v>2</v>
      </c>
      <c r="C8" s="25"/>
      <c r="D8" s="51" t="s">
        <v>83</v>
      </c>
      <c r="E8" s="826" t="s">
        <v>386</v>
      </c>
      <c r="F8" s="826"/>
      <c r="G8" s="833"/>
      <c r="H8" s="206">
        <v>0</v>
      </c>
      <c r="I8" s="206">
        <v>5938541</v>
      </c>
      <c r="J8" s="206">
        <v>8969744</v>
      </c>
      <c r="K8" s="206">
        <v>1895008</v>
      </c>
      <c r="L8" s="206">
        <v>983461</v>
      </c>
      <c r="M8" s="206">
        <v>5220766</v>
      </c>
      <c r="N8" s="274">
        <v>9259287</v>
      </c>
      <c r="O8" s="206">
        <v>2260799</v>
      </c>
      <c r="P8" s="100">
        <v>34527606</v>
      </c>
      <c r="Q8" s="7">
        <v>1</v>
      </c>
      <c r="R8" s="229">
        <v>2</v>
      </c>
    </row>
    <row r="9" spans="1:20" ht="15" customHeight="1" x14ac:dyDescent="0.15">
      <c r="A9" s="7">
        <v>1</v>
      </c>
      <c r="B9" s="229">
        <v>3</v>
      </c>
      <c r="C9" s="25"/>
      <c r="D9" s="23"/>
      <c r="E9" s="293" t="s">
        <v>163</v>
      </c>
      <c r="F9" s="592" t="s">
        <v>388</v>
      </c>
      <c r="G9" s="818"/>
      <c r="H9" s="206">
        <v>0</v>
      </c>
      <c r="I9" s="206">
        <v>701441</v>
      </c>
      <c r="J9" s="206">
        <v>224673</v>
      </c>
      <c r="K9" s="206">
        <v>222283</v>
      </c>
      <c r="L9" s="206">
        <v>117648</v>
      </c>
      <c r="M9" s="206">
        <v>229853</v>
      </c>
      <c r="N9" s="274">
        <v>482579</v>
      </c>
      <c r="O9" s="206">
        <v>225196</v>
      </c>
      <c r="P9" s="100">
        <v>2203673</v>
      </c>
      <c r="Q9" s="7">
        <v>1</v>
      </c>
      <c r="R9" s="229">
        <v>3</v>
      </c>
    </row>
    <row r="10" spans="1:20" ht="15" customHeight="1" x14ac:dyDescent="0.15">
      <c r="A10" s="7">
        <v>1</v>
      </c>
      <c r="B10" s="229">
        <v>4</v>
      </c>
      <c r="C10" s="25"/>
      <c r="D10" s="23"/>
      <c r="E10" s="293" t="s">
        <v>166</v>
      </c>
      <c r="F10" s="592" t="s">
        <v>223</v>
      </c>
      <c r="G10" s="818"/>
      <c r="H10" s="206">
        <v>0</v>
      </c>
      <c r="I10" s="206">
        <v>17260294</v>
      </c>
      <c r="J10" s="206">
        <v>21644324</v>
      </c>
      <c r="K10" s="206">
        <v>6069383</v>
      </c>
      <c r="L10" s="206">
        <v>2606874</v>
      </c>
      <c r="M10" s="206">
        <v>8674004</v>
      </c>
      <c r="N10" s="274">
        <v>12230233</v>
      </c>
      <c r="O10" s="206">
        <v>5002413</v>
      </c>
      <c r="P10" s="100">
        <v>73487525</v>
      </c>
      <c r="Q10" s="7">
        <v>1</v>
      </c>
      <c r="R10" s="229">
        <v>4</v>
      </c>
    </row>
    <row r="11" spans="1:20" ht="15" customHeight="1" x14ac:dyDescent="0.15">
      <c r="A11" s="7">
        <v>1</v>
      </c>
      <c r="B11" s="229">
        <v>5</v>
      </c>
      <c r="C11" s="25"/>
      <c r="D11" s="23"/>
      <c r="E11" s="293"/>
      <c r="F11" s="592" t="s">
        <v>839</v>
      </c>
      <c r="G11" s="818"/>
      <c r="H11" s="206">
        <v>0</v>
      </c>
      <c r="I11" s="206">
        <v>0</v>
      </c>
      <c r="J11" s="206">
        <v>32200</v>
      </c>
      <c r="K11" s="206">
        <v>0</v>
      </c>
      <c r="L11" s="206">
        <v>0</v>
      </c>
      <c r="M11" s="206">
        <v>0</v>
      </c>
      <c r="N11" s="274">
        <v>0</v>
      </c>
      <c r="O11" s="206">
        <v>0</v>
      </c>
      <c r="P11" s="100">
        <v>32200</v>
      </c>
      <c r="Q11" s="7">
        <v>1</v>
      </c>
      <c r="R11" s="229">
        <v>5</v>
      </c>
    </row>
    <row r="12" spans="1:20" ht="15" customHeight="1" x14ac:dyDescent="0.15">
      <c r="A12" s="7">
        <v>1</v>
      </c>
      <c r="B12" s="229">
        <v>6</v>
      </c>
      <c r="C12" s="25"/>
      <c r="D12" s="23"/>
      <c r="E12" s="293" t="s">
        <v>50</v>
      </c>
      <c r="F12" s="74" t="s">
        <v>275</v>
      </c>
      <c r="G12" s="303" t="s">
        <v>879</v>
      </c>
      <c r="H12" s="206">
        <v>0</v>
      </c>
      <c r="I12" s="206">
        <v>12059174</v>
      </c>
      <c r="J12" s="206">
        <v>12899253</v>
      </c>
      <c r="K12" s="206">
        <v>4396658</v>
      </c>
      <c r="L12" s="206">
        <v>1741061</v>
      </c>
      <c r="M12" s="206">
        <v>3683091</v>
      </c>
      <c r="N12" s="274">
        <v>3453525</v>
      </c>
      <c r="O12" s="206">
        <v>2966810</v>
      </c>
      <c r="P12" s="100">
        <v>41199572</v>
      </c>
      <c r="Q12" s="7">
        <v>1</v>
      </c>
      <c r="R12" s="229">
        <v>6</v>
      </c>
    </row>
    <row r="13" spans="1:20" ht="15" customHeight="1" x14ac:dyDescent="0.15">
      <c r="A13" s="7">
        <v>1</v>
      </c>
      <c r="B13" s="229">
        <v>7</v>
      </c>
      <c r="C13" s="25"/>
      <c r="D13" s="23"/>
      <c r="E13" s="293"/>
      <c r="F13" s="299" t="s">
        <v>1111</v>
      </c>
      <c r="G13" s="304" t="s">
        <v>879</v>
      </c>
      <c r="H13" s="206">
        <v>0</v>
      </c>
      <c r="I13" s="206">
        <v>0</v>
      </c>
      <c r="J13" s="206">
        <v>23184</v>
      </c>
      <c r="K13" s="206">
        <v>0</v>
      </c>
      <c r="L13" s="206">
        <v>0</v>
      </c>
      <c r="M13" s="206">
        <v>0</v>
      </c>
      <c r="N13" s="274">
        <v>0</v>
      </c>
      <c r="O13" s="206">
        <v>0</v>
      </c>
      <c r="P13" s="100">
        <v>23184</v>
      </c>
      <c r="Q13" s="7">
        <v>1</v>
      </c>
      <c r="R13" s="229">
        <v>7</v>
      </c>
    </row>
    <row r="14" spans="1:20" ht="15" customHeight="1" x14ac:dyDescent="0.15">
      <c r="A14" s="7">
        <v>1</v>
      </c>
      <c r="B14" s="229">
        <v>8</v>
      </c>
      <c r="C14" s="25"/>
      <c r="D14" s="23"/>
      <c r="E14" s="293" t="s">
        <v>184</v>
      </c>
      <c r="F14" s="574" t="s">
        <v>393</v>
      </c>
      <c r="G14" s="862"/>
      <c r="H14" s="206">
        <v>0</v>
      </c>
      <c r="I14" s="206">
        <v>35980</v>
      </c>
      <c r="J14" s="206">
        <v>0</v>
      </c>
      <c r="K14" s="206">
        <v>0</v>
      </c>
      <c r="L14" s="206">
        <v>0</v>
      </c>
      <c r="M14" s="206">
        <v>0</v>
      </c>
      <c r="N14" s="274">
        <v>0</v>
      </c>
      <c r="O14" s="206">
        <v>0</v>
      </c>
      <c r="P14" s="100">
        <v>35980</v>
      </c>
      <c r="Q14" s="7">
        <v>1</v>
      </c>
      <c r="R14" s="229">
        <v>8</v>
      </c>
    </row>
    <row r="15" spans="1:20" ht="15" customHeight="1" x14ac:dyDescent="0.15">
      <c r="A15" s="7">
        <v>1</v>
      </c>
      <c r="B15" s="229">
        <v>9</v>
      </c>
      <c r="C15" s="25"/>
      <c r="D15" s="122" t="s">
        <v>88</v>
      </c>
      <c r="E15" s="561" t="s">
        <v>284</v>
      </c>
      <c r="F15" s="561"/>
      <c r="G15" s="562"/>
      <c r="H15" s="206">
        <v>0</v>
      </c>
      <c r="I15" s="206">
        <v>1028</v>
      </c>
      <c r="J15" s="206">
        <v>11356</v>
      </c>
      <c r="K15" s="206">
        <v>0</v>
      </c>
      <c r="L15" s="206">
        <v>299</v>
      </c>
      <c r="M15" s="206">
        <v>0</v>
      </c>
      <c r="N15" s="274">
        <v>1869</v>
      </c>
      <c r="O15" s="206">
        <v>695</v>
      </c>
      <c r="P15" s="100">
        <v>15247</v>
      </c>
      <c r="Q15" s="7">
        <v>1</v>
      </c>
      <c r="R15" s="229">
        <v>9</v>
      </c>
    </row>
    <row r="16" spans="1:20" ht="15" customHeight="1" x14ac:dyDescent="0.15">
      <c r="A16" s="7">
        <v>1</v>
      </c>
      <c r="B16" s="229">
        <v>10</v>
      </c>
      <c r="C16" s="25"/>
      <c r="D16" s="121" t="s">
        <v>96</v>
      </c>
      <c r="E16" s="561" t="s">
        <v>1055</v>
      </c>
      <c r="F16" s="561"/>
      <c r="G16" s="562"/>
      <c r="H16" s="206">
        <v>0</v>
      </c>
      <c r="I16" s="206">
        <v>5000</v>
      </c>
      <c r="J16" s="206">
        <v>17003</v>
      </c>
      <c r="K16" s="206">
        <v>43464</v>
      </c>
      <c r="L16" s="206">
        <v>0</v>
      </c>
      <c r="M16" s="206">
        <v>162322</v>
      </c>
      <c r="N16" s="274">
        <v>424200</v>
      </c>
      <c r="O16" s="206">
        <v>0</v>
      </c>
      <c r="P16" s="100">
        <v>651989</v>
      </c>
      <c r="Q16" s="7">
        <v>1</v>
      </c>
      <c r="R16" s="229">
        <v>10</v>
      </c>
    </row>
    <row r="17" spans="1:18" ht="15" customHeight="1" x14ac:dyDescent="0.15">
      <c r="A17" s="7">
        <v>1</v>
      </c>
      <c r="B17" s="229">
        <v>14</v>
      </c>
      <c r="C17" s="51" t="s">
        <v>122</v>
      </c>
      <c r="D17" s="561" t="s">
        <v>396</v>
      </c>
      <c r="E17" s="561"/>
      <c r="F17" s="561"/>
      <c r="G17" s="816"/>
      <c r="H17" s="206">
        <v>0</v>
      </c>
      <c r="I17" s="206">
        <v>5397345</v>
      </c>
      <c r="J17" s="206">
        <v>2268336</v>
      </c>
      <c r="K17" s="206">
        <v>472066</v>
      </c>
      <c r="L17" s="206">
        <v>268460</v>
      </c>
      <c r="M17" s="206">
        <v>19261</v>
      </c>
      <c r="N17" s="274">
        <v>667083</v>
      </c>
      <c r="O17" s="206">
        <v>370584</v>
      </c>
      <c r="P17" s="100">
        <v>9463135</v>
      </c>
      <c r="Q17" s="7">
        <v>1</v>
      </c>
      <c r="R17" s="229">
        <v>14</v>
      </c>
    </row>
    <row r="18" spans="1:18" ht="15" customHeight="1" x14ac:dyDescent="0.15">
      <c r="A18" s="7">
        <v>1</v>
      </c>
      <c r="B18" s="229">
        <v>15</v>
      </c>
      <c r="C18" s="791" t="s">
        <v>528</v>
      </c>
      <c r="D18" s="51" t="s">
        <v>83</v>
      </c>
      <c r="E18" s="826" t="s">
        <v>397</v>
      </c>
      <c r="F18" s="826"/>
      <c r="G18" s="833"/>
      <c r="H18" s="206">
        <v>0</v>
      </c>
      <c r="I18" s="206">
        <v>4022321</v>
      </c>
      <c r="J18" s="206">
        <v>581682</v>
      </c>
      <c r="K18" s="206">
        <v>105453</v>
      </c>
      <c r="L18" s="206">
        <v>178091</v>
      </c>
      <c r="M18" s="206">
        <v>0</v>
      </c>
      <c r="N18" s="274">
        <v>20882</v>
      </c>
      <c r="O18" s="206">
        <v>89024</v>
      </c>
      <c r="P18" s="100">
        <v>4997453</v>
      </c>
      <c r="Q18" s="7">
        <v>1</v>
      </c>
      <c r="R18" s="229">
        <v>15</v>
      </c>
    </row>
    <row r="19" spans="1:18" ht="15" customHeight="1" x14ac:dyDescent="0.15">
      <c r="A19" s="7">
        <v>1</v>
      </c>
      <c r="B19" s="229">
        <v>16</v>
      </c>
      <c r="C19" s="792"/>
      <c r="D19" s="293" t="s">
        <v>88</v>
      </c>
      <c r="E19" s="592" t="s">
        <v>1052</v>
      </c>
      <c r="F19" s="592"/>
      <c r="G19" s="818"/>
      <c r="H19" s="206">
        <v>0</v>
      </c>
      <c r="I19" s="206">
        <v>1210108</v>
      </c>
      <c r="J19" s="206">
        <v>1637254</v>
      </c>
      <c r="K19" s="206">
        <v>331998</v>
      </c>
      <c r="L19" s="206">
        <v>88772</v>
      </c>
      <c r="M19" s="206">
        <v>19261</v>
      </c>
      <c r="N19" s="274">
        <v>632162</v>
      </c>
      <c r="O19" s="206">
        <v>268815</v>
      </c>
      <c r="P19" s="100">
        <v>4188370</v>
      </c>
      <c r="Q19" s="7">
        <v>1</v>
      </c>
      <c r="R19" s="229">
        <v>16</v>
      </c>
    </row>
    <row r="20" spans="1:18" ht="15" customHeight="1" x14ac:dyDescent="0.15">
      <c r="A20" s="7">
        <v>1</v>
      </c>
      <c r="B20" s="229">
        <v>17</v>
      </c>
      <c r="C20" s="792"/>
      <c r="D20" s="293" t="s">
        <v>96</v>
      </c>
      <c r="E20" s="592" t="s">
        <v>138</v>
      </c>
      <c r="F20" s="849"/>
      <c r="G20" s="303" t="s">
        <v>879</v>
      </c>
      <c r="H20" s="206">
        <v>0</v>
      </c>
      <c r="I20" s="206">
        <v>0</v>
      </c>
      <c r="J20" s="206">
        <v>1174</v>
      </c>
      <c r="K20" s="206">
        <v>479</v>
      </c>
      <c r="L20" s="206">
        <v>0</v>
      </c>
      <c r="M20" s="206">
        <v>0</v>
      </c>
      <c r="N20" s="274">
        <v>6289</v>
      </c>
      <c r="O20" s="206">
        <v>6955</v>
      </c>
      <c r="P20" s="100">
        <v>14897</v>
      </c>
      <c r="Q20" s="7">
        <v>1</v>
      </c>
      <c r="R20" s="229">
        <v>17</v>
      </c>
    </row>
    <row r="21" spans="1:18" ht="15" customHeight="1" x14ac:dyDescent="0.15">
      <c r="A21" s="7">
        <v>1</v>
      </c>
      <c r="B21" s="229">
        <v>18</v>
      </c>
      <c r="C21" s="792"/>
      <c r="D21" s="293" t="s">
        <v>100</v>
      </c>
      <c r="E21" s="592" t="s">
        <v>399</v>
      </c>
      <c r="F21" s="592"/>
      <c r="G21" s="818"/>
      <c r="H21" s="206">
        <v>0</v>
      </c>
      <c r="I21" s="206">
        <v>64916</v>
      </c>
      <c r="J21" s="206">
        <v>46950</v>
      </c>
      <c r="K21" s="206">
        <v>35094</v>
      </c>
      <c r="L21" s="206">
        <v>1597</v>
      </c>
      <c r="M21" s="206">
        <v>0</v>
      </c>
      <c r="N21" s="274">
        <v>20328</v>
      </c>
      <c r="O21" s="206">
        <v>19700</v>
      </c>
      <c r="P21" s="100">
        <v>188585</v>
      </c>
      <c r="Q21" s="7">
        <v>1</v>
      </c>
      <c r="R21" s="229">
        <v>18</v>
      </c>
    </row>
    <row r="22" spans="1:18" ht="15" customHeight="1" x14ac:dyDescent="0.15">
      <c r="A22" s="7">
        <v>1</v>
      </c>
      <c r="B22" s="229">
        <v>19</v>
      </c>
      <c r="C22" s="793"/>
      <c r="D22" s="294" t="s">
        <v>109</v>
      </c>
      <c r="E22" s="820" t="s">
        <v>170</v>
      </c>
      <c r="F22" s="820"/>
      <c r="G22" s="821"/>
      <c r="H22" s="206">
        <v>0</v>
      </c>
      <c r="I22" s="206">
        <v>100000</v>
      </c>
      <c r="J22" s="206">
        <v>0</v>
      </c>
      <c r="K22" s="206">
        <v>0</v>
      </c>
      <c r="L22" s="206">
        <v>0</v>
      </c>
      <c r="M22" s="206">
        <v>0</v>
      </c>
      <c r="N22" s="274">
        <v>0</v>
      </c>
      <c r="O22" s="206">
        <v>0</v>
      </c>
      <c r="P22" s="100">
        <v>100000</v>
      </c>
      <c r="Q22" s="7">
        <v>1</v>
      </c>
      <c r="R22" s="229">
        <v>19</v>
      </c>
    </row>
    <row r="23" spans="1:18" ht="15" customHeight="1" x14ac:dyDescent="0.15">
      <c r="A23" s="7">
        <v>1</v>
      </c>
      <c r="B23" s="229">
        <v>20</v>
      </c>
      <c r="C23" s="52" t="s">
        <v>218</v>
      </c>
      <c r="D23" s="561" t="s">
        <v>1056</v>
      </c>
      <c r="E23" s="561"/>
      <c r="F23" s="561"/>
      <c r="G23" s="816"/>
      <c r="H23" s="206">
        <v>0</v>
      </c>
      <c r="I23" s="206">
        <v>0</v>
      </c>
      <c r="J23" s="206">
        <v>0</v>
      </c>
      <c r="K23" s="206">
        <v>0</v>
      </c>
      <c r="L23" s="206">
        <v>0</v>
      </c>
      <c r="M23" s="206">
        <v>0</v>
      </c>
      <c r="N23" s="274">
        <v>0</v>
      </c>
      <c r="O23" s="206">
        <v>0</v>
      </c>
      <c r="P23" s="100">
        <v>0</v>
      </c>
      <c r="Q23" s="7">
        <v>1</v>
      </c>
      <c r="R23" s="229">
        <v>20</v>
      </c>
    </row>
    <row r="24" spans="1:18" ht="15" customHeight="1" x14ac:dyDescent="0.15">
      <c r="A24" s="7">
        <v>1</v>
      </c>
      <c r="B24" s="229">
        <v>21</v>
      </c>
      <c r="C24" s="51" t="s">
        <v>231</v>
      </c>
      <c r="D24" s="561" t="s">
        <v>404</v>
      </c>
      <c r="E24" s="561"/>
      <c r="F24" s="561"/>
      <c r="G24" s="816"/>
      <c r="H24" s="206">
        <v>0</v>
      </c>
      <c r="I24" s="206">
        <v>11341914</v>
      </c>
      <c r="J24" s="206">
        <v>11266439</v>
      </c>
      <c r="K24" s="206">
        <v>2410538</v>
      </c>
      <c r="L24" s="206">
        <v>1252220</v>
      </c>
      <c r="M24" s="206">
        <v>5402349</v>
      </c>
      <c r="N24" s="274">
        <v>10352439</v>
      </c>
      <c r="O24" s="206">
        <v>2632078</v>
      </c>
      <c r="P24" s="100">
        <v>44657977</v>
      </c>
      <c r="Q24" s="7">
        <v>1</v>
      </c>
      <c r="R24" s="229">
        <v>21</v>
      </c>
    </row>
    <row r="25" spans="1:18" ht="15" customHeight="1" x14ac:dyDescent="0.15">
      <c r="A25" s="7">
        <v>1</v>
      </c>
      <c r="B25" s="229">
        <v>22</v>
      </c>
      <c r="C25" s="51" t="s">
        <v>108</v>
      </c>
      <c r="D25" s="561" t="s">
        <v>391</v>
      </c>
      <c r="E25" s="561"/>
      <c r="F25" s="561"/>
      <c r="G25" s="816"/>
      <c r="H25" s="206">
        <v>0</v>
      </c>
      <c r="I25" s="206">
        <v>4801272</v>
      </c>
      <c r="J25" s="206">
        <v>6454656</v>
      </c>
      <c r="K25" s="206">
        <v>2101423</v>
      </c>
      <c r="L25" s="206">
        <v>642282</v>
      </c>
      <c r="M25" s="206">
        <v>5135293</v>
      </c>
      <c r="N25" s="274">
        <v>10310890</v>
      </c>
      <c r="O25" s="206">
        <v>879042</v>
      </c>
      <c r="P25" s="100">
        <v>30324858</v>
      </c>
      <c r="Q25" s="7">
        <v>1</v>
      </c>
      <c r="R25" s="229">
        <v>22</v>
      </c>
    </row>
    <row r="26" spans="1:18" ht="15" customHeight="1" x14ac:dyDescent="0.15">
      <c r="A26" s="7">
        <v>1</v>
      </c>
      <c r="B26" s="229">
        <v>23</v>
      </c>
      <c r="C26" s="25"/>
      <c r="D26" s="51" t="s">
        <v>83</v>
      </c>
      <c r="E26" s="855" t="s">
        <v>308</v>
      </c>
      <c r="F26" s="855"/>
      <c r="G26" s="856"/>
      <c r="H26" s="206">
        <v>0</v>
      </c>
      <c r="I26" s="206">
        <v>3803967</v>
      </c>
      <c r="J26" s="206">
        <v>6446856</v>
      </c>
      <c r="K26" s="206">
        <v>1810873</v>
      </c>
      <c r="L26" s="206">
        <v>624078</v>
      </c>
      <c r="M26" s="206">
        <v>5023395</v>
      </c>
      <c r="N26" s="274">
        <v>8829065</v>
      </c>
      <c r="O26" s="206">
        <v>878729</v>
      </c>
      <c r="P26" s="100">
        <v>27416963</v>
      </c>
      <c r="Q26" s="7">
        <v>1</v>
      </c>
      <c r="R26" s="229">
        <v>23</v>
      </c>
    </row>
    <row r="27" spans="1:18" ht="15" customHeight="1" x14ac:dyDescent="0.15">
      <c r="A27" s="7">
        <v>1</v>
      </c>
      <c r="B27" s="229">
        <v>24</v>
      </c>
      <c r="C27" s="25"/>
      <c r="D27" s="52" t="s">
        <v>88</v>
      </c>
      <c r="E27" s="561" t="s">
        <v>689</v>
      </c>
      <c r="F27" s="561"/>
      <c r="G27" s="562"/>
      <c r="H27" s="206">
        <v>0</v>
      </c>
      <c r="I27" s="206">
        <v>0</v>
      </c>
      <c r="J27" s="206">
        <v>0</v>
      </c>
      <c r="K27" s="206">
        <v>0</v>
      </c>
      <c r="L27" s="206">
        <v>0</v>
      </c>
      <c r="M27" s="206">
        <v>0</v>
      </c>
      <c r="N27" s="274">
        <v>0</v>
      </c>
      <c r="O27" s="206">
        <v>0</v>
      </c>
      <c r="P27" s="100">
        <v>0</v>
      </c>
      <c r="Q27" s="7">
        <v>1</v>
      </c>
      <c r="R27" s="229">
        <v>24</v>
      </c>
    </row>
    <row r="28" spans="1:18" ht="15" customHeight="1" x14ac:dyDescent="0.15">
      <c r="A28" s="7">
        <v>1</v>
      </c>
      <c r="B28" s="229">
        <v>25</v>
      </c>
      <c r="C28" s="25"/>
      <c r="D28" s="25" t="s">
        <v>96</v>
      </c>
      <c r="E28" s="564" t="s">
        <v>902</v>
      </c>
      <c r="F28" s="564"/>
      <c r="G28" s="565"/>
      <c r="H28" s="206">
        <v>0</v>
      </c>
      <c r="I28" s="206">
        <v>0</v>
      </c>
      <c r="J28" s="206">
        <v>0</v>
      </c>
      <c r="K28" s="206">
        <v>0</v>
      </c>
      <c r="L28" s="206">
        <v>0</v>
      </c>
      <c r="M28" s="206">
        <v>0</v>
      </c>
      <c r="N28" s="274">
        <v>0</v>
      </c>
      <c r="O28" s="206">
        <v>0</v>
      </c>
      <c r="P28" s="100">
        <v>0</v>
      </c>
      <c r="Q28" s="7">
        <v>1</v>
      </c>
      <c r="R28" s="229">
        <v>25</v>
      </c>
    </row>
    <row r="29" spans="1:18" ht="15" customHeight="1" x14ac:dyDescent="0.15">
      <c r="A29" s="7">
        <v>1</v>
      </c>
      <c r="B29" s="229">
        <v>26</v>
      </c>
      <c r="C29" s="25"/>
      <c r="D29" s="51" t="s">
        <v>100</v>
      </c>
      <c r="E29" s="857" t="s">
        <v>1095</v>
      </c>
      <c r="F29" s="857"/>
      <c r="G29" s="858"/>
      <c r="H29" s="206">
        <v>0</v>
      </c>
      <c r="I29" s="206">
        <v>0</v>
      </c>
      <c r="J29" s="206">
        <v>0</v>
      </c>
      <c r="K29" s="206">
        <v>0</v>
      </c>
      <c r="L29" s="206">
        <v>0</v>
      </c>
      <c r="M29" s="206">
        <v>111898</v>
      </c>
      <c r="N29" s="274">
        <v>0</v>
      </c>
      <c r="O29" s="206">
        <v>0</v>
      </c>
      <c r="P29" s="100">
        <v>111898</v>
      </c>
      <c r="Q29" s="7">
        <v>1</v>
      </c>
      <c r="R29" s="229">
        <v>26</v>
      </c>
    </row>
    <row r="30" spans="1:18" ht="15" customHeight="1" x14ac:dyDescent="0.15">
      <c r="A30" s="7">
        <v>1</v>
      </c>
      <c r="B30" s="229">
        <v>27</v>
      </c>
      <c r="C30" s="25"/>
      <c r="D30" s="51" t="s">
        <v>109</v>
      </c>
      <c r="E30" s="561" t="s">
        <v>1057</v>
      </c>
      <c r="F30" s="561"/>
      <c r="G30" s="562"/>
      <c r="H30" s="206">
        <v>0</v>
      </c>
      <c r="I30" s="206">
        <v>0</v>
      </c>
      <c r="J30" s="206">
        <v>0</v>
      </c>
      <c r="K30" s="206">
        <v>0</v>
      </c>
      <c r="L30" s="206">
        <v>0</v>
      </c>
      <c r="M30" s="206">
        <v>0</v>
      </c>
      <c r="N30" s="274">
        <v>0</v>
      </c>
      <c r="O30" s="206">
        <v>313</v>
      </c>
      <c r="P30" s="100">
        <v>313</v>
      </c>
      <c r="Q30" s="7">
        <v>1</v>
      </c>
      <c r="R30" s="229">
        <v>27</v>
      </c>
    </row>
    <row r="31" spans="1:18" ht="15" customHeight="1" x14ac:dyDescent="0.15">
      <c r="A31" s="7">
        <v>1</v>
      </c>
      <c r="B31" s="229">
        <v>28</v>
      </c>
      <c r="C31" s="25"/>
      <c r="D31" s="52" t="s">
        <v>303</v>
      </c>
      <c r="E31" s="561" t="s">
        <v>408</v>
      </c>
      <c r="F31" s="561"/>
      <c r="G31" s="562"/>
      <c r="H31" s="206">
        <v>0</v>
      </c>
      <c r="I31" s="206">
        <v>997305</v>
      </c>
      <c r="J31" s="206">
        <v>0</v>
      </c>
      <c r="K31" s="206">
        <v>290550</v>
      </c>
      <c r="L31" s="206">
        <v>18204</v>
      </c>
      <c r="M31" s="206">
        <v>0</v>
      </c>
      <c r="N31" s="274">
        <v>1481825</v>
      </c>
      <c r="O31" s="206">
        <v>0</v>
      </c>
      <c r="P31" s="100">
        <v>2787884</v>
      </c>
      <c r="Q31" s="7">
        <v>1</v>
      </c>
      <c r="R31" s="229">
        <v>28</v>
      </c>
    </row>
    <row r="32" spans="1:18" ht="15" customHeight="1" x14ac:dyDescent="0.15">
      <c r="A32" s="7">
        <v>1</v>
      </c>
      <c r="B32" s="229">
        <v>29</v>
      </c>
      <c r="C32" s="25"/>
      <c r="D32" s="52" t="s">
        <v>527</v>
      </c>
      <c r="E32" s="561" t="s">
        <v>734</v>
      </c>
      <c r="F32" s="561"/>
      <c r="G32" s="562"/>
      <c r="H32" s="206">
        <v>0</v>
      </c>
      <c r="I32" s="206">
        <v>0</v>
      </c>
      <c r="J32" s="206">
        <v>0</v>
      </c>
      <c r="K32" s="206">
        <v>0</v>
      </c>
      <c r="L32" s="206">
        <v>0</v>
      </c>
      <c r="M32" s="206">
        <v>0</v>
      </c>
      <c r="N32" s="274">
        <v>0</v>
      </c>
      <c r="O32" s="206">
        <v>0</v>
      </c>
      <c r="P32" s="100">
        <v>0</v>
      </c>
      <c r="Q32" s="7">
        <v>1</v>
      </c>
      <c r="R32" s="229">
        <v>29</v>
      </c>
    </row>
    <row r="33" spans="1:19" ht="15" customHeight="1" x14ac:dyDescent="0.15">
      <c r="A33" s="7">
        <v>1</v>
      </c>
      <c r="B33" s="229">
        <v>30</v>
      </c>
      <c r="C33" s="26"/>
      <c r="D33" s="52" t="s">
        <v>530</v>
      </c>
      <c r="E33" s="561" t="s">
        <v>338</v>
      </c>
      <c r="F33" s="561"/>
      <c r="G33" s="562"/>
      <c r="H33" s="206">
        <v>0</v>
      </c>
      <c r="I33" s="206">
        <v>0</v>
      </c>
      <c r="J33" s="206">
        <v>7800</v>
      </c>
      <c r="K33" s="206">
        <v>0</v>
      </c>
      <c r="L33" s="206">
        <v>0</v>
      </c>
      <c r="M33" s="206">
        <v>0</v>
      </c>
      <c r="N33" s="274">
        <v>0</v>
      </c>
      <c r="O33" s="206">
        <v>0</v>
      </c>
      <c r="P33" s="100">
        <v>7800</v>
      </c>
      <c r="Q33" s="7">
        <v>1</v>
      </c>
      <c r="R33" s="229">
        <v>30</v>
      </c>
    </row>
    <row r="34" spans="1:19" ht="15" customHeight="1" x14ac:dyDescent="0.15">
      <c r="A34" s="7">
        <v>1</v>
      </c>
      <c r="B34" s="229">
        <v>31</v>
      </c>
      <c r="C34" s="51" t="s">
        <v>244</v>
      </c>
      <c r="D34" s="561" t="s">
        <v>409</v>
      </c>
      <c r="E34" s="561"/>
      <c r="F34" s="561"/>
      <c r="G34" s="816"/>
      <c r="H34" s="206">
        <v>0</v>
      </c>
      <c r="I34" s="206">
        <v>1356451</v>
      </c>
      <c r="J34" s="206">
        <v>2887567</v>
      </c>
      <c r="K34" s="206">
        <v>777657</v>
      </c>
      <c r="L34" s="206">
        <v>154022</v>
      </c>
      <c r="M34" s="206">
        <v>270221</v>
      </c>
      <c r="N34" s="274">
        <v>1736771</v>
      </c>
      <c r="O34" s="206">
        <v>384885</v>
      </c>
      <c r="P34" s="100">
        <v>7567574</v>
      </c>
      <c r="Q34" s="7">
        <v>1</v>
      </c>
      <c r="R34" s="229">
        <v>31</v>
      </c>
    </row>
    <row r="35" spans="1:19" ht="15" customHeight="1" x14ac:dyDescent="0.15">
      <c r="A35" s="7">
        <v>1</v>
      </c>
      <c r="B35" s="229">
        <v>32</v>
      </c>
      <c r="C35" s="25"/>
      <c r="D35" s="51" t="s">
        <v>83</v>
      </c>
      <c r="E35" s="850" t="s">
        <v>308</v>
      </c>
      <c r="F35" s="850"/>
      <c r="G35" s="851"/>
      <c r="H35" s="206">
        <v>0</v>
      </c>
      <c r="I35" s="206">
        <v>599787</v>
      </c>
      <c r="J35" s="206">
        <v>520419</v>
      </c>
      <c r="K35" s="206">
        <v>299802</v>
      </c>
      <c r="L35" s="206">
        <v>105765</v>
      </c>
      <c r="M35" s="206">
        <v>250960</v>
      </c>
      <c r="N35" s="274">
        <v>433121</v>
      </c>
      <c r="O35" s="206">
        <v>202970</v>
      </c>
      <c r="P35" s="100">
        <v>2412824</v>
      </c>
      <c r="Q35" s="7">
        <v>1</v>
      </c>
      <c r="R35" s="229">
        <v>32</v>
      </c>
    </row>
    <row r="36" spans="1:19" ht="15" customHeight="1" x14ac:dyDescent="0.15">
      <c r="A36" s="7">
        <v>1</v>
      </c>
      <c r="B36" s="229">
        <v>33</v>
      </c>
      <c r="C36" s="25"/>
      <c r="D36" s="51" t="s">
        <v>88</v>
      </c>
      <c r="E36" s="551" t="s">
        <v>689</v>
      </c>
      <c r="F36" s="551"/>
      <c r="G36" s="552"/>
      <c r="H36" s="206">
        <v>0</v>
      </c>
      <c r="I36" s="206">
        <v>0</v>
      </c>
      <c r="J36" s="206">
        <v>0</v>
      </c>
      <c r="K36" s="206">
        <v>0</v>
      </c>
      <c r="L36" s="206">
        <v>0</v>
      </c>
      <c r="M36" s="206">
        <v>0</v>
      </c>
      <c r="N36" s="274">
        <v>0</v>
      </c>
      <c r="O36" s="206">
        <v>0</v>
      </c>
      <c r="P36" s="100">
        <v>0</v>
      </c>
      <c r="Q36" s="7">
        <v>1</v>
      </c>
      <c r="R36" s="229">
        <v>33</v>
      </c>
    </row>
    <row r="37" spans="1:19" ht="15" customHeight="1" x14ac:dyDescent="0.15">
      <c r="A37" s="7">
        <v>1</v>
      </c>
      <c r="B37" s="229">
        <v>34</v>
      </c>
      <c r="C37" s="25"/>
      <c r="D37" s="51" t="s">
        <v>96</v>
      </c>
      <c r="E37" s="852" t="s">
        <v>1095</v>
      </c>
      <c r="F37" s="852"/>
      <c r="G37" s="853"/>
      <c r="H37" s="206">
        <v>0</v>
      </c>
      <c r="I37" s="206">
        <v>0</v>
      </c>
      <c r="J37" s="206">
        <v>0</v>
      </c>
      <c r="K37" s="206">
        <v>0</v>
      </c>
      <c r="L37" s="206">
        <v>0</v>
      </c>
      <c r="M37" s="206">
        <v>0</v>
      </c>
      <c r="N37" s="274">
        <v>0</v>
      </c>
      <c r="O37" s="206">
        <v>0</v>
      </c>
      <c r="P37" s="100">
        <v>0</v>
      </c>
      <c r="Q37" s="7">
        <v>1</v>
      </c>
      <c r="R37" s="229">
        <v>34</v>
      </c>
    </row>
    <row r="38" spans="1:19" ht="15" customHeight="1" x14ac:dyDescent="0.15">
      <c r="A38" s="7">
        <v>1</v>
      </c>
      <c r="B38" s="229">
        <v>35</v>
      </c>
      <c r="C38" s="25"/>
      <c r="D38" s="51" t="s">
        <v>100</v>
      </c>
      <c r="E38" s="551" t="s">
        <v>1057</v>
      </c>
      <c r="F38" s="551"/>
      <c r="G38" s="552"/>
      <c r="H38" s="206">
        <v>0</v>
      </c>
      <c r="I38" s="206">
        <v>0</v>
      </c>
      <c r="J38" s="206">
        <v>0</v>
      </c>
      <c r="K38" s="206">
        <v>0</v>
      </c>
      <c r="L38" s="206">
        <v>0</v>
      </c>
      <c r="M38" s="206">
        <v>0</v>
      </c>
      <c r="N38" s="274">
        <v>0</v>
      </c>
      <c r="O38" s="206">
        <v>0</v>
      </c>
      <c r="P38" s="100">
        <v>0</v>
      </c>
      <c r="Q38" s="7">
        <v>1</v>
      </c>
      <c r="R38" s="229">
        <v>35</v>
      </c>
    </row>
    <row r="39" spans="1:19" ht="15" customHeight="1" x14ac:dyDescent="0.15">
      <c r="A39" s="7">
        <v>1</v>
      </c>
      <c r="B39" s="229">
        <v>36</v>
      </c>
      <c r="C39" s="25"/>
      <c r="D39" s="51" t="s">
        <v>109</v>
      </c>
      <c r="E39" s="551" t="s">
        <v>408</v>
      </c>
      <c r="F39" s="551"/>
      <c r="G39" s="552"/>
      <c r="H39" s="206">
        <v>0</v>
      </c>
      <c r="I39" s="206">
        <v>249573</v>
      </c>
      <c r="J39" s="206">
        <v>379055</v>
      </c>
      <c r="K39" s="206">
        <v>73825</v>
      </c>
      <c r="L39" s="206">
        <v>28300</v>
      </c>
      <c r="M39" s="206">
        <v>0</v>
      </c>
      <c r="N39" s="274">
        <v>154603</v>
      </c>
      <c r="O39" s="206">
        <v>65348</v>
      </c>
      <c r="P39" s="100">
        <v>950704</v>
      </c>
      <c r="Q39" s="7">
        <v>1</v>
      </c>
      <c r="R39" s="229">
        <v>36</v>
      </c>
    </row>
    <row r="40" spans="1:19" ht="15" customHeight="1" x14ac:dyDescent="0.15">
      <c r="A40" s="7">
        <v>1</v>
      </c>
      <c r="B40" s="229">
        <v>37</v>
      </c>
      <c r="C40" s="25"/>
      <c r="D40" s="51" t="s">
        <v>303</v>
      </c>
      <c r="E40" s="551" t="s">
        <v>734</v>
      </c>
      <c r="F40" s="551"/>
      <c r="G40" s="552"/>
      <c r="H40" s="206">
        <v>0</v>
      </c>
      <c r="I40" s="206">
        <v>0</v>
      </c>
      <c r="J40" s="206">
        <v>6066</v>
      </c>
      <c r="K40" s="206">
        <v>0</v>
      </c>
      <c r="L40" s="206">
        <v>0</v>
      </c>
      <c r="M40" s="206">
        <v>0</v>
      </c>
      <c r="N40" s="274">
        <v>0</v>
      </c>
      <c r="O40" s="206">
        <v>0</v>
      </c>
      <c r="P40" s="100">
        <v>6066</v>
      </c>
      <c r="Q40" s="7">
        <v>1</v>
      </c>
      <c r="R40" s="229">
        <v>37</v>
      </c>
    </row>
    <row r="41" spans="1:19" ht="15" customHeight="1" x14ac:dyDescent="0.15">
      <c r="A41" s="7">
        <v>1</v>
      </c>
      <c r="B41" s="229">
        <v>38</v>
      </c>
      <c r="C41" s="25"/>
      <c r="D41" s="51" t="s">
        <v>527</v>
      </c>
      <c r="E41" s="720" t="s">
        <v>376</v>
      </c>
      <c r="F41" s="720"/>
      <c r="G41" s="854"/>
      <c r="H41" s="206">
        <v>0</v>
      </c>
      <c r="I41" s="206">
        <v>0</v>
      </c>
      <c r="J41" s="206">
        <v>1350000</v>
      </c>
      <c r="K41" s="206">
        <v>270000</v>
      </c>
      <c r="L41" s="206">
        <v>0</v>
      </c>
      <c r="M41" s="206">
        <v>0</v>
      </c>
      <c r="N41" s="274">
        <v>896000</v>
      </c>
      <c r="O41" s="206">
        <v>0</v>
      </c>
      <c r="P41" s="100">
        <v>2516000</v>
      </c>
      <c r="Q41" s="7">
        <v>1</v>
      </c>
      <c r="R41" s="229">
        <v>38</v>
      </c>
    </row>
    <row r="42" spans="1:19" ht="15" customHeight="1" x14ac:dyDescent="0.15">
      <c r="A42" s="7">
        <v>1</v>
      </c>
      <c r="B42" s="229">
        <v>39</v>
      </c>
      <c r="C42" s="25"/>
      <c r="D42" s="51" t="s">
        <v>530</v>
      </c>
      <c r="E42" s="720" t="s">
        <v>1058</v>
      </c>
      <c r="F42" s="720"/>
      <c r="G42" s="854"/>
      <c r="H42" s="206">
        <v>0</v>
      </c>
      <c r="I42" s="206">
        <v>456024</v>
      </c>
      <c r="J42" s="206">
        <v>581140</v>
      </c>
      <c r="K42" s="206">
        <v>124071</v>
      </c>
      <c r="L42" s="206">
        <v>19857</v>
      </c>
      <c r="M42" s="206">
        <v>19261</v>
      </c>
      <c r="N42" s="274">
        <v>233140</v>
      </c>
      <c r="O42" s="206">
        <v>116442</v>
      </c>
      <c r="P42" s="100">
        <v>1549935</v>
      </c>
      <c r="Q42" s="7">
        <v>1</v>
      </c>
      <c r="R42" s="229">
        <v>39</v>
      </c>
    </row>
    <row r="43" spans="1:19" ht="15" customHeight="1" x14ac:dyDescent="0.15">
      <c r="A43" s="7">
        <v>1</v>
      </c>
      <c r="B43" s="229">
        <v>40</v>
      </c>
      <c r="C43" s="25"/>
      <c r="D43" s="51" t="s">
        <v>105</v>
      </c>
      <c r="E43" s="720" t="s">
        <v>1059</v>
      </c>
      <c r="F43" s="720"/>
      <c r="G43" s="854"/>
      <c r="H43" s="206">
        <v>0</v>
      </c>
      <c r="I43" s="206">
        <v>0</v>
      </c>
      <c r="J43" s="206">
        <v>0</v>
      </c>
      <c r="K43" s="206">
        <v>0</v>
      </c>
      <c r="L43" s="206">
        <v>0</v>
      </c>
      <c r="M43" s="206">
        <v>0</v>
      </c>
      <c r="N43" s="274">
        <v>0</v>
      </c>
      <c r="O43" s="206">
        <v>0</v>
      </c>
      <c r="P43" s="100">
        <v>0</v>
      </c>
      <c r="Q43" s="7">
        <v>1</v>
      </c>
      <c r="R43" s="229">
        <v>40</v>
      </c>
    </row>
    <row r="44" spans="1:19" ht="15" customHeight="1" x14ac:dyDescent="0.15">
      <c r="A44" s="7">
        <v>1</v>
      </c>
      <c r="B44" s="229">
        <v>41</v>
      </c>
      <c r="C44" s="26"/>
      <c r="D44" s="51" t="s">
        <v>486</v>
      </c>
      <c r="E44" s="826" t="s">
        <v>825</v>
      </c>
      <c r="F44" s="826"/>
      <c r="G44" s="833"/>
      <c r="H44" s="206">
        <v>0</v>
      </c>
      <c r="I44" s="206">
        <v>51067</v>
      </c>
      <c r="J44" s="206">
        <v>50887</v>
      </c>
      <c r="K44" s="206">
        <v>9959</v>
      </c>
      <c r="L44" s="206">
        <v>100</v>
      </c>
      <c r="M44" s="206">
        <v>0</v>
      </c>
      <c r="N44" s="274">
        <v>19907</v>
      </c>
      <c r="O44" s="206">
        <v>125</v>
      </c>
      <c r="P44" s="100">
        <v>132045</v>
      </c>
      <c r="Q44" s="7">
        <v>1</v>
      </c>
      <c r="R44" s="229">
        <v>41</v>
      </c>
      <c r="S44" s="114"/>
    </row>
    <row r="45" spans="1:19" ht="15" customHeight="1" x14ac:dyDescent="0.15">
      <c r="A45" s="7">
        <v>1</v>
      </c>
      <c r="B45" s="229">
        <v>42</v>
      </c>
      <c r="C45" s="51" t="s">
        <v>250</v>
      </c>
      <c r="D45" s="561" t="s">
        <v>1049</v>
      </c>
      <c r="E45" s="561"/>
      <c r="F45" s="561"/>
      <c r="G45" s="816"/>
      <c r="H45" s="206">
        <v>0</v>
      </c>
      <c r="I45" s="206">
        <v>50767</v>
      </c>
      <c r="J45" s="206">
        <v>657496</v>
      </c>
      <c r="K45" s="206">
        <v>953703</v>
      </c>
      <c r="L45" s="206">
        <v>238671</v>
      </c>
      <c r="M45" s="206">
        <v>709949</v>
      </c>
      <c r="N45" s="274">
        <v>310331</v>
      </c>
      <c r="O45" s="206">
        <v>230916</v>
      </c>
      <c r="P45" s="100">
        <v>3151833</v>
      </c>
      <c r="Q45" s="7">
        <v>1</v>
      </c>
      <c r="R45" s="229">
        <v>42</v>
      </c>
      <c r="S45" s="114"/>
    </row>
    <row r="46" spans="1:19" ht="15" customHeight="1" x14ac:dyDescent="0.15">
      <c r="A46" s="7">
        <v>1</v>
      </c>
      <c r="B46" s="229">
        <v>43</v>
      </c>
      <c r="C46" s="23"/>
      <c r="D46" s="51" t="s">
        <v>83</v>
      </c>
      <c r="E46" s="847" t="s">
        <v>937</v>
      </c>
      <c r="F46" s="847"/>
      <c r="G46" s="848"/>
      <c r="H46" s="206">
        <v>0</v>
      </c>
      <c r="I46" s="206">
        <v>713543</v>
      </c>
      <c r="J46" s="206">
        <v>1683510</v>
      </c>
      <c r="K46" s="206">
        <v>1287810</v>
      </c>
      <c r="L46" s="206">
        <v>534479</v>
      </c>
      <c r="M46" s="206">
        <v>1248938</v>
      </c>
      <c r="N46" s="274">
        <v>875574</v>
      </c>
      <c r="O46" s="206">
        <v>692673</v>
      </c>
      <c r="P46" s="100">
        <v>7036527</v>
      </c>
      <c r="Q46" s="7">
        <v>1</v>
      </c>
      <c r="R46" s="229">
        <v>43</v>
      </c>
      <c r="S46" s="114"/>
    </row>
    <row r="47" spans="1:19" ht="15" customHeight="1" x14ac:dyDescent="0.15">
      <c r="A47" s="7">
        <v>1</v>
      </c>
      <c r="B47" s="229">
        <v>44</v>
      </c>
      <c r="C47" s="31"/>
      <c r="D47" s="51" t="s">
        <v>88</v>
      </c>
      <c r="E47" s="592" t="s">
        <v>1112</v>
      </c>
      <c r="F47" s="849"/>
      <c r="G47" s="303" t="s">
        <v>879</v>
      </c>
      <c r="H47" s="206">
        <v>0</v>
      </c>
      <c r="I47" s="206">
        <v>662776</v>
      </c>
      <c r="J47" s="206">
        <v>1026014</v>
      </c>
      <c r="K47" s="206">
        <v>334107</v>
      </c>
      <c r="L47" s="206">
        <v>295808</v>
      </c>
      <c r="M47" s="206">
        <v>538989</v>
      </c>
      <c r="N47" s="274">
        <v>565243</v>
      </c>
      <c r="O47" s="206">
        <v>461757</v>
      </c>
      <c r="P47" s="100">
        <v>3884694</v>
      </c>
      <c r="Q47" s="7">
        <v>1</v>
      </c>
      <c r="R47" s="229">
        <v>44</v>
      </c>
      <c r="S47" s="114"/>
    </row>
    <row r="48" spans="1:19" ht="15" customHeight="1" x14ac:dyDescent="0.15">
      <c r="A48" s="7">
        <v>1</v>
      </c>
      <c r="B48" s="229">
        <v>45</v>
      </c>
      <c r="C48" s="52" t="s">
        <v>261</v>
      </c>
      <c r="D48" s="561" t="s">
        <v>81</v>
      </c>
      <c r="E48" s="561"/>
      <c r="F48" s="561"/>
      <c r="G48" s="816"/>
      <c r="H48" s="206">
        <v>0</v>
      </c>
      <c r="I48" s="206">
        <v>6208490</v>
      </c>
      <c r="J48" s="206">
        <v>9999719</v>
      </c>
      <c r="K48" s="206">
        <v>3832783</v>
      </c>
      <c r="L48" s="206">
        <v>1034975</v>
      </c>
      <c r="M48" s="206">
        <v>6115463</v>
      </c>
      <c r="N48" s="274">
        <v>12357992</v>
      </c>
      <c r="O48" s="206">
        <v>1494843</v>
      </c>
      <c r="P48" s="100">
        <v>41044265</v>
      </c>
      <c r="Q48" s="7">
        <v>1</v>
      </c>
      <c r="R48" s="229">
        <v>45</v>
      </c>
      <c r="S48" s="114"/>
    </row>
    <row r="49" spans="1:19" ht="15" customHeight="1" x14ac:dyDescent="0.15">
      <c r="A49" s="7">
        <v>1</v>
      </c>
      <c r="B49" s="229">
        <v>46</v>
      </c>
      <c r="C49" s="51" t="s">
        <v>267</v>
      </c>
      <c r="D49" s="561" t="s">
        <v>400</v>
      </c>
      <c r="E49" s="561"/>
      <c r="F49" s="561"/>
      <c r="G49" s="816"/>
      <c r="H49" s="206">
        <v>0</v>
      </c>
      <c r="I49" s="206">
        <v>5198236</v>
      </c>
      <c r="J49" s="206">
        <v>2598380</v>
      </c>
      <c r="K49" s="206">
        <v>28491</v>
      </c>
      <c r="L49" s="206">
        <v>134914</v>
      </c>
      <c r="M49" s="206">
        <v>2711814</v>
      </c>
      <c r="N49" s="274">
        <v>3301007</v>
      </c>
      <c r="O49" s="206">
        <v>1088671</v>
      </c>
      <c r="P49" s="100">
        <v>15061513</v>
      </c>
      <c r="Q49" s="7">
        <v>1</v>
      </c>
      <c r="R49" s="229">
        <v>46</v>
      </c>
      <c r="S49" s="114"/>
    </row>
    <row r="50" spans="1:19" ht="15" customHeight="1" x14ac:dyDescent="0.15">
      <c r="A50" s="7">
        <v>1</v>
      </c>
      <c r="B50" s="229">
        <v>47</v>
      </c>
      <c r="C50" s="25"/>
      <c r="D50" s="51" t="s">
        <v>163</v>
      </c>
      <c r="E50" s="564" t="s">
        <v>410</v>
      </c>
      <c r="F50" s="564"/>
      <c r="G50" s="565"/>
      <c r="H50" s="207"/>
      <c r="I50" s="207"/>
      <c r="J50" s="207"/>
      <c r="K50" s="207"/>
      <c r="L50" s="207"/>
      <c r="M50" s="207"/>
      <c r="N50" s="275"/>
      <c r="O50" s="207"/>
      <c r="P50" s="107"/>
      <c r="Q50" s="7">
        <v>1</v>
      </c>
      <c r="R50" s="229">
        <v>47</v>
      </c>
      <c r="S50" s="114"/>
    </row>
    <row r="51" spans="1:19" ht="15" customHeight="1" x14ac:dyDescent="0.15">
      <c r="B51" s="229"/>
      <c r="C51" s="25"/>
      <c r="D51" s="26"/>
      <c r="E51" s="845" t="s">
        <v>382</v>
      </c>
      <c r="F51" s="845"/>
      <c r="G51" s="846"/>
      <c r="H51" s="108">
        <v>0</v>
      </c>
      <c r="I51" s="108">
        <v>2482685</v>
      </c>
      <c r="J51" s="108">
        <v>43488</v>
      </c>
      <c r="K51" s="108">
        <v>28491</v>
      </c>
      <c r="L51" s="108">
        <v>14914</v>
      </c>
      <c r="M51" s="108">
        <v>0</v>
      </c>
      <c r="N51" s="102">
        <v>17901</v>
      </c>
      <c r="O51" s="108">
        <v>8847</v>
      </c>
      <c r="P51" s="108">
        <v>2596326</v>
      </c>
      <c r="R51" s="229"/>
      <c r="S51" s="114"/>
    </row>
    <row r="52" spans="1:19" ht="15" customHeight="1" x14ac:dyDescent="0.15">
      <c r="A52" s="7">
        <v>1</v>
      </c>
      <c r="B52" s="229">
        <v>48</v>
      </c>
      <c r="C52" s="25"/>
      <c r="D52" s="52" t="s">
        <v>166</v>
      </c>
      <c r="E52" s="561" t="s">
        <v>124</v>
      </c>
      <c r="F52" s="561"/>
      <c r="G52" s="562"/>
      <c r="H52" s="100">
        <v>0</v>
      </c>
      <c r="I52" s="100">
        <v>0</v>
      </c>
      <c r="J52" s="100">
        <v>0</v>
      </c>
      <c r="K52" s="100">
        <v>0</v>
      </c>
      <c r="L52" s="100">
        <v>0</v>
      </c>
      <c r="M52" s="100">
        <v>0</v>
      </c>
      <c r="N52" s="234">
        <v>0</v>
      </c>
      <c r="O52" s="100">
        <v>0</v>
      </c>
      <c r="P52" s="100">
        <v>0</v>
      </c>
      <c r="Q52" s="7">
        <v>1</v>
      </c>
      <c r="R52" s="229">
        <v>48</v>
      </c>
      <c r="S52" s="114"/>
    </row>
    <row r="53" spans="1:19" ht="15" customHeight="1" x14ac:dyDescent="0.15">
      <c r="A53" s="7">
        <v>1</v>
      </c>
      <c r="B53" s="229">
        <v>49</v>
      </c>
      <c r="C53" s="25"/>
      <c r="D53" s="52" t="s">
        <v>50</v>
      </c>
      <c r="E53" s="561" t="s">
        <v>413</v>
      </c>
      <c r="F53" s="561"/>
      <c r="G53" s="562"/>
      <c r="H53" s="100">
        <v>0</v>
      </c>
      <c r="I53" s="100">
        <v>2715551</v>
      </c>
      <c r="J53" s="100">
        <v>2271475</v>
      </c>
      <c r="K53" s="100">
        <v>0</v>
      </c>
      <c r="L53" s="100">
        <v>0</v>
      </c>
      <c r="M53" s="100">
        <v>2711814</v>
      </c>
      <c r="N53" s="234">
        <v>2753850</v>
      </c>
      <c r="O53" s="100">
        <v>1079824</v>
      </c>
      <c r="P53" s="100">
        <v>11532514</v>
      </c>
      <c r="Q53" s="7">
        <v>1</v>
      </c>
      <c r="R53" s="229">
        <v>49</v>
      </c>
      <c r="S53" s="114"/>
    </row>
    <row r="54" spans="1:19" ht="15" customHeight="1" x14ac:dyDescent="0.15">
      <c r="A54" s="7">
        <v>1</v>
      </c>
      <c r="B54" s="229">
        <v>50</v>
      </c>
      <c r="C54" s="25"/>
      <c r="D54" s="51" t="s">
        <v>184</v>
      </c>
      <c r="E54" s="564" t="s">
        <v>216</v>
      </c>
      <c r="F54" s="564"/>
      <c r="G54" s="565"/>
      <c r="H54" s="107"/>
      <c r="I54" s="107"/>
      <c r="J54" s="107"/>
      <c r="K54" s="107"/>
      <c r="L54" s="107"/>
      <c r="M54" s="107"/>
      <c r="N54" s="101"/>
      <c r="O54" s="107"/>
      <c r="P54" s="107">
        <v>0</v>
      </c>
      <c r="Q54" s="7">
        <v>1</v>
      </c>
      <c r="R54" s="229">
        <v>50</v>
      </c>
      <c r="S54" s="114"/>
    </row>
    <row r="55" spans="1:19" ht="15" customHeight="1" x14ac:dyDescent="0.15">
      <c r="B55" s="229"/>
      <c r="C55" s="25"/>
      <c r="D55" s="26"/>
      <c r="E55" s="845" t="s">
        <v>414</v>
      </c>
      <c r="F55" s="845"/>
      <c r="G55" s="846"/>
      <c r="H55" s="108">
        <v>0</v>
      </c>
      <c r="I55" s="108">
        <v>0</v>
      </c>
      <c r="J55" s="108">
        <v>283417</v>
      </c>
      <c r="K55" s="108">
        <v>0</v>
      </c>
      <c r="L55" s="108">
        <v>120000</v>
      </c>
      <c r="M55" s="108">
        <v>0</v>
      </c>
      <c r="N55" s="108">
        <v>529256</v>
      </c>
      <c r="O55" s="108">
        <v>0</v>
      </c>
      <c r="P55" s="108">
        <v>932673</v>
      </c>
      <c r="R55" s="229"/>
      <c r="S55" s="114"/>
    </row>
    <row r="56" spans="1:19" ht="15" customHeight="1" x14ac:dyDescent="0.15">
      <c r="A56" s="7">
        <v>1</v>
      </c>
      <c r="B56" s="229">
        <v>51</v>
      </c>
      <c r="C56" s="51" t="s">
        <v>337</v>
      </c>
      <c r="D56" s="561" t="s">
        <v>305</v>
      </c>
      <c r="E56" s="561"/>
      <c r="F56" s="561"/>
      <c r="G56" s="816"/>
      <c r="H56" s="100">
        <v>0</v>
      </c>
      <c r="I56" s="100">
        <v>-64812</v>
      </c>
      <c r="J56" s="100">
        <v>-1331660</v>
      </c>
      <c r="K56" s="100">
        <v>-1450736</v>
      </c>
      <c r="L56" s="100">
        <v>82331</v>
      </c>
      <c r="M56" s="100">
        <v>-3424928</v>
      </c>
      <c r="N56" s="234">
        <v>-5306560</v>
      </c>
      <c r="O56" s="100">
        <v>48564</v>
      </c>
      <c r="P56" s="100">
        <v>-11447801</v>
      </c>
      <c r="Q56" s="7">
        <v>1</v>
      </c>
      <c r="R56" s="229">
        <v>51</v>
      </c>
      <c r="S56" s="114"/>
    </row>
    <row r="57" spans="1:19" ht="15" customHeight="1" x14ac:dyDescent="0.15">
      <c r="A57" s="7">
        <v>1</v>
      </c>
      <c r="B57" s="229">
        <v>52</v>
      </c>
      <c r="C57" s="25"/>
      <c r="D57" s="51" t="s">
        <v>83</v>
      </c>
      <c r="E57" s="826" t="s">
        <v>416</v>
      </c>
      <c r="F57" s="826"/>
      <c r="G57" s="833"/>
      <c r="H57" s="100">
        <v>0</v>
      </c>
      <c r="I57" s="100">
        <v>0</v>
      </c>
      <c r="J57" s="100">
        <v>128538</v>
      </c>
      <c r="K57" s="100">
        <v>205990</v>
      </c>
      <c r="L57" s="100">
        <v>16906</v>
      </c>
      <c r="M57" s="100">
        <v>0</v>
      </c>
      <c r="N57" s="234">
        <v>284598</v>
      </c>
      <c r="O57" s="100">
        <v>19636</v>
      </c>
      <c r="P57" s="100">
        <v>655668</v>
      </c>
      <c r="Q57" s="7">
        <v>1</v>
      </c>
      <c r="R57" s="229">
        <v>52</v>
      </c>
      <c r="S57" s="114"/>
    </row>
    <row r="58" spans="1:19" ht="15" customHeight="1" x14ac:dyDescent="0.15">
      <c r="A58" s="7">
        <v>1</v>
      </c>
      <c r="B58" s="229">
        <v>53</v>
      </c>
      <c r="C58" s="25"/>
      <c r="D58" s="23"/>
      <c r="E58" s="293" t="s">
        <v>163</v>
      </c>
      <c r="F58" s="592" t="s">
        <v>182</v>
      </c>
      <c r="G58" s="818"/>
      <c r="H58" s="100">
        <v>0</v>
      </c>
      <c r="I58" s="100">
        <v>0</v>
      </c>
      <c r="J58" s="100">
        <v>23740</v>
      </c>
      <c r="K58" s="100">
        <v>0</v>
      </c>
      <c r="L58" s="100">
        <v>0</v>
      </c>
      <c r="M58" s="100">
        <v>0</v>
      </c>
      <c r="N58" s="234">
        <v>54209</v>
      </c>
      <c r="O58" s="100">
        <v>0</v>
      </c>
      <c r="P58" s="100">
        <v>77949</v>
      </c>
      <c r="Q58" s="7">
        <v>1</v>
      </c>
      <c r="R58" s="229">
        <v>53</v>
      </c>
    </row>
    <row r="59" spans="1:19" ht="15" customHeight="1" x14ac:dyDescent="0.15">
      <c r="A59" s="7">
        <v>1</v>
      </c>
      <c r="B59" s="229">
        <v>54</v>
      </c>
      <c r="C59" s="25"/>
      <c r="D59" s="23"/>
      <c r="E59" s="293" t="s">
        <v>166</v>
      </c>
      <c r="F59" s="592" t="s">
        <v>129</v>
      </c>
      <c r="G59" s="818"/>
      <c r="H59" s="100">
        <v>0</v>
      </c>
      <c r="I59" s="100">
        <v>0</v>
      </c>
      <c r="J59" s="100">
        <v>52543</v>
      </c>
      <c r="K59" s="100">
        <v>0</v>
      </c>
      <c r="L59" s="100">
        <v>0</v>
      </c>
      <c r="M59" s="100">
        <v>0</v>
      </c>
      <c r="N59" s="234">
        <v>15146</v>
      </c>
      <c r="O59" s="100">
        <v>0</v>
      </c>
      <c r="P59" s="100">
        <v>67689</v>
      </c>
      <c r="Q59" s="7">
        <v>1</v>
      </c>
      <c r="R59" s="229">
        <v>54</v>
      </c>
    </row>
    <row r="60" spans="1:19" ht="15" customHeight="1" x14ac:dyDescent="0.15">
      <c r="A60" s="7">
        <v>1</v>
      </c>
      <c r="B60" s="229">
        <v>55</v>
      </c>
      <c r="C60" s="25"/>
      <c r="D60" s="23"/>
      <c r="E60" s="293" t="s">
        <v>50</v>
      </c>
      <c r="F60" s="592" t="s">
        <v>420</v>
      </c>
      <c r="G60" s="818"/>
      <c r="H60" s="100">
        <v>0</v>
      </c>
      <c r="I60" s="100">
        <v>0</v>
      </c>
      <c r="J60" s="100">
        <v>0</v>
      </c>
      <c r="K60" s="100">
        <v>0</v>
      </c>
      <c r="L60" s="100">
        <v>0</v>
      </c>
      <c r="M60" s="100">
        <v>0</v>
      </c>
      <c r="N60" s="234">
        <v>141634</v>
      </c>
      <c r="O60" s="100">
        <v>0</v>
      </c>
      <c r="P60" s="100">
        <v>141634</v>
      </c>
      <c r="Q60" s="7">
        <v>1</v>
      </c>
      <c r="R60" s="229">
        <v>55</v>
      </c>
    </row>
    <row r="61" spans="1:19" ht="15" customHeight="1" x14ac:dyDescent="0.15">
      <c r="A61" s="7">
        <v>1</v>
      </c>
      <c r="B61" s="229">
        <v>56</v>
      </c>
      <c r="C61" s="25"/>
      <c r="D61" s="23"/>
      <c r="E61" s="293" t="s">
        <v>184</v>
      </c>
      <c r="F61" s="592" t="s">
        <v>423</v>
      </c>
      <c r="G61" s="818"/>
      <c r="H61" s="100">
        <v>0</v>
      </c>
      <c r="I61" s="100">
        <v>0</v>
      </c>
      <c r="J61" s="100">
        <v>0</v>
      </c>
      <c r="K61" s="100">
        <v>0</v>
      </c>
      <c r="L61" s="100">
        <v>0</v>
      </c>
      <c r="M61" s="100">
        <v>0</v>
      </c>
      <c r="N61" s="234">
        <v>0</v>
      </c>
      <c r="O61" s="100">
        <v>0</v>
      </c>
      <c r="P61" s="100">
        <v>0</v>
      </c>
      <c r="Q61" s="7">
        <v>1</v>
      </c>
      <c r="R61" s="229">
        <v>56</v>
      </c>
    </row>
    <row r="62" spans="1:19" ht="15" customHeight="1" x14ac:dyDescent="0.15">
      <c r="A62" s="7">
        <v>1</v>
      </c>
      <c r="B62" s="229">
        <v>57</v>
      </c>
      <c r="C62" s="25"/>
      <c r="D62" s="31"/>
      <c r="E62" s="294" t="s">
        <v>95</v>
      </c>
      <c r="F62" s="820" t="s">
        <v>338</v>
      </c>
      <c r="G62" s="821"/>
      <c r="H62" s="100">
        <v>0</v>
      </c>
      <c r="I62" s="100">
        <v>0</v>
      </c>
      <c r="J62" s="100">
        <v>52255</v>
      </c>
      <c r="K62" s="100">
        <v>205990</v>
      </c>
      <c r="L62" s="100">
        <v>16906</v>
      </c>
      <c r="M62" s="100">
        <v>0</v>
      </c>
      <c r="N62" s="234">
        <v>73609</v>
      </c>
      <c r="O62" s="100">
        <v>19636</v>
      </c>
      <c r="P62" s="100">
        <v>368396</v>
      </c>
      <c r="Q62" s="7">
        <v>1</v>
      </c>
      <c r="R62" s="229">
        <v>57</v>
      </c>
    </row>
    <row r="63" spans="1:19" ht="15" customHeight="1" x14ac:dyDescent="0.15">
      <c r="A63" s="7">
        <v>1</v>
      </c>
      <c r="B63" s="229">
        <v>58</v>
      </c>
      <c r="C63" s="25"/>
      <c r="D63" s="51" t="s">
        <v>88</v>
      </c>
      <c r="E63" s="826" t="s">
        <v>427</v>
      </c>
      <c r="F63" s="826"/>
      <c r="G63" s="833"/>
      <c r="H63" s="100">
        <v>0</v>
      </c>
      <c r="I63" s="100">
        <v>-64812</v>
      </c>
      <c r="J63" s="100">
        <v>-1460198</v>
      </c>
      <c r="K63" s="100">
        <v>-1656726</v>
      </c>
      <c r="L63" s="100">
        <v>65425</v>
      </c>
      <c r="M63" s="100">
        <v>-3424928</v>
      </c>
      <c r="N63" s="234">
        <v>-5591158</v>
      </c>
      <c r="O63" s="100">
        <v>28928</v>
      </c>
      <c r="P63" s="100">
        <v>-12103469</v>
      </c>
      <c r="Q63" s="7">
        <v>1</v>
      </c>
      <c r="R63" s="229">
        <v>58</v>
      </c>
    </row>
    <row r="64" spans="1:19" ht="15" customHeight="1" x14ac:dyDescent="0.15">
      <c r="A64" s="7">
        <v>1</v>
      </c>
      <c r="B64" s="229">
        <v>59</v>
      </c>
      <c r="C64" s="25"/>
      <c r="D64" s="23"/>
      <c r="E64" s="295" t="s">
        <v>163</v>
      </c>
      <c r="F64" s="592" t="s">
        <v>395</v>
      </c>
      <c r="G64" s="818"/>
      <c r="H64" s="100">
        <v>0</v>
      </c>
      <c r="I64" s="100">
        <v>22938</v>
      </c>
      <c r="J64" s="100">
        <v>0</v>
      </c>
      <c r="K64" s="100">
        <v>0</v>
      </c>
      <c r="L64" s="100">
        <v>10400</v>
      </c>
      <c r="M64" s="100">
        <v>0</v>
      </c>
      <c r="N64" s="234">
        <v>0</v>
      </c>
      <c r="O64" s="100">
        <v>0</v>
      </c>
      <c r="P64" s="100">
        <v>33338</v>
      </c>
      <c r="Q64" s="7">
        <v>1</v>
      </c>
      <c r="R64" s="229">
        <v>59</v>
      </c>
    </row>
    <row r="65" spans="1:20" ht="15" customHeight="1" x14ac:dyDescent="0.15">
      <c r="A65" s="7">
        <v>1</v>
      </c>
      <c r="B65" s="229">
        <v>60</v>
      </c>
      <c r="C65" s="25"/>
      <c r="D65" s="23"/>
      <c r="E65" s="295" t="s">
        <v>166</v>
      </c>
      <c r="F65" s="592" t="s">
        <v>428</v>
      </c>
      <c r="G65" s="818"/>
      <c r="H65" s="100">
        <v>0</v>
      </c>
      <c r="I65" s="100">
        <v>0</v>
      </c>
      <c r="J65" s="100">
        <v>0</v>
      </c>
      <c r="K65" s="100">
        <v>0</v>
      </c>
      <c r="L65" s="100">
        <v>0</v>
      </c>
      <c r="M65" s="100">
        <v>0</v>
      </c>
      <c r="N65" s="234">
        <v>0</v>
      </c>
      <c r="O65" s="100">
        <v>0</v>
      </c>
      <c r="P65" s="100">
        <v>0</v>
      </c>
      <c r="Q65" s="7">
        <v>1</v>
      </c>
      <c r="R65" s="229">
        <v>60</v>
      </c>
    </row>
    <row r="66" spans="1:20" ht="15" customHeight="1" x14ac:dyDescent="0.15">
      <c r="A66" s="7">
        <v>1</v>
      </c>
      <c r="B66" s="229">
        <v>61</v>
      </c>
      <c r="C66" s="25"/>
      <c r="D66" s="23"/>
      <c r="E66" s="295" t="s">
        <v>50</v>
      </c>
      <c r="F66" s="592" t="s">
        <v>375</v>
      </c>
      <c r="G66" s="818"/>
      <c r="H66" s="100">
        <v>0</v>
      </c>
      <c r="I66" s="100">
        <v>0</v>
      </c>
      <c r="J66" s="100">
        <v>0</v>
      </c>
      <c r="K66" s="100">
        <v>0</v>
      </c>
      <c r="L66" s="100">
        <v>21000</v>
      </c>
      <c r="M66" s="100">
        <v>0</v>
      </c>
      <c r="N66" s="234">
        <v>0</v>
      </c>
      <c r="O66" s="100">
        <v>0</v>
      </c>
      <c r="P66" s="100">
        <v>21000</v>
      </c>
      <c r="Q66" s="7">
        <v>1</v>
      </c>
      <c r="R66" s="229">
        <v>61</v>
      </c>
    </row>
    <row r="67" spans="1:20" ht="15" customHeight="1" x14ac:dyDescent="0.15">
      <c r="A67" s="7">
        <v>1</v>
      </c>
      <c r="B67" s="229">
        <v>62</v>
      </c>
      <c r="C67" s="25"/>
      <c r="D67" s="23"/>
      <c r="E67" s="295" t="s">
        <v>184</v>
      </c>
      <c r="F67" s="592" t="s">
        <v>430</v>
      </c>
      <c r="G67" s="818"/>
      <c r="H67" s="100">
        <v>0</v>
      </c>
      <c r="I67" s="100">
        <v>0</v>
      </c>
      <c r="J67" s="100">
        <v>0</v>
      </c>
      <c r="K67" s="100">
        <v>0</v>
      </c>
      <c r="L67" s="100">
        <v>0</v>
      </c>
      <c r="M67" s="100">
        <v>0</v>
      </c>
      <c r="N67" s="234">
        <v>0</v>
      </c>
      <c r="O67" s="100">
        <v>0</v>
      </c>
      <c r="P67" s="100">
        <v>0</v>
      </c>
      <c r="Q67" s="7">
        <v>1</v>
      </c>
      <c r="R67" s="229">
        <v>62</v>
      </c>
    </row>
    <row r="68" spans="1:20" ht="15" customHeight="1" x14ac:dyDescent="0.15">
      <c r="A68" s="7">
        <v>1</v>
      </c>
      <c r="B68" s="229">
        <v>63</v>
      </c>
      <c r="C68" s="25"/>
      <c r="D68" s="23"/>
      <c r="E68" s="295" t="s">
        <v>95</v>
      </c>
      <c r="F68" s="820" t="s">
        <v>274</v>
      </c>
      <c r="G68" s="821"/>
      <c r="H68" s="100">
        <v>0</v>
      </c>
      <c r="I68" s="100">
        <v>0</v>
      </c>
      <c r="J68" s="100">
        <v>0</v>
      </c>
      <c r="K68" s="100">
        <v>0</v>
      </c>
      <c r="L68" s="100">
        <v>34025</v>
      </c>
      <c r="M68" s="100">
        <v>0</v>
      </c>
      <c r="N68" s="234">
        <v>0</v>
      </c>
      <c r="O68" s="100">
        <v>28928</v>
      </c>
      <c r="P68" s="100">
        <v>62953</v>
      </c>
      <c r="Q68" s="7">
        <v>1</v>
      </c>
      <c r="R68" s="229">
        <v>63</v>
      </c>
    </row>
    <row r="69" spans="1:20" ht="15" customHeight="1" x14ac:dyDescent="0.15">
      <c r="A69" s="7">
        <v>1</v>
      </c>
      <c r="B69" s="229">
        <v>64</v>
      </c>
      <c r="C69" s="25"/>
      <c r="D69" s="23"/>
      <c r="E69" s="138"/>
      <c r="F69" s="73" t="s">
        <v>167</v>
      </c>
      <c r="G69" s="307" t="s">
        <v>879</v>
      </c>
      <c r="H69" s="100">
        <v>0</v>
      </c>
      <c r="I69" s="100">
        <v>87750</v>
      </c>
      <c r="J69" s="100">
        <v>1460198</v>
      </c>
      <c r="K69" s="100">
        <v>1656726</v>
      </c>
      <c r="L69" s="100">
        <v>0</v>
      </c>
      <c r="M69" s="100">
        <v>3424928</v>
      </c>
      <c r="N69" s="234">
        <v>5591158</v>
      </c>
      <c r="O69" s="100">
        <v>0</v>
      </c>
      <c r="P69" s="100">
        <v>12220760</v>
      </c>
      <c r="Q69" s="7">
        <v>1</v>
      </c>
      <c r="R69" s="229">
        <v>64</v>
      </c>
    </row>
    <row r="70" spans="1:20" ht="15" customHeight="1" x14ac:dyDescent="0.15">
      <c r="A70" s="7">
        <v>1</v>
      </c>
      <c r="B70" s="229">
        <v>65</v>
      </c>
      <c r="C70" s="25"/>
      <c r="D70" s="23"/>
      <c r="E70" s="116" t="s">
        <v>224</v>
      </c>
      <c r="F70" s="28" t="s">
        <v>431</v>
      </c>
      <c r="G70" s="307"/>
      <c r="H70" s="100">
        <v>0</v>
      </c>
      <c r="I70" s="100">
        <v>0</v>
      </c>
      <c r="J70" s="100">
        <v>0</v>
      </c>
      <c r="K70" s="100">
        <v>14923</v>
      </c>
      <c r="L70" s="100">
        <v>15399</v>
      </c>
      <c r="M70" s="100">
        <v>0</v>
      </c>
      <c r="N70" s="234">
        <v>0</v>
      </c>
      <c r="O70" s="100">
        <v>0</v>
      </c>
      <c r="P70" s="100">
        <v>30322</v>
      </c>
      <c r="Q70" s="7">
        <v>1</v>
      </c>
      <c r="R70" s="229">
        <v>65</v>
      </c>
    </row>
    <row r="71" spans="1:20" ht="15" customHeight="1" x14ac:dyDescent="0.15">
      <c r="A71" s="7">
        <v>1</v>
      </c>
      <c r="B71" s="229">
        <v>66</v>
      </c>
      <c r="C71" s="26"/>
      <c r="D71" s="31"/>
      <c r="E71" s="31" t="s">
        <v>354</v>
      </c>
      <c r="F71" s="50" t="s">
        <v>928</v>
      </c>
      <c r="G71" s="308" t="s">
        <v>879</v>
      </c>
      <c r="H71" s="100">
        <v>0</v>
      </c>
      <c r="I71" s="100">
        <v>66953</v>
      </c>
      <c r="J71" s="100">
        <v>296840</v>
      </c>
      <c r="K71" s="100">
        <v>0</v>
      </c>
      <c r="L71" s="100">
        <v>0</v>
      </c>
      <c r="M71" s="100">
        <v>302565</v>
      </c>
      <c r="N71" s="234">
        <v>165083</v>
      </c>
      <c r="O71" s="100">
        <v>12014</v>
      </c>
      <c r="P71" s="100">
        <v>843455</v>
      </c>
      <c r="Q71" s="7">
        <v>1</v>
      </c>
      <c r="R71" s="229">
        <v>66</v>
      </c>
    </row>
    <row r="72" spans="1:20" ht="15" customHeight="1" x14ac:dyDescent="0.15">
      <c r="A72" s="7">
        <v>1</v>
      </c>
      <c r="B72" s="229">
        <v>67</v>
      </c>
      <c r="C72" s="52" t="s">
        <v>339</v>
      </c>
      <c r="D72" s="561" t="s">
        <v>589</v>
      </c>
      <c r="E72" s="561"/>
      <c r="F72" s="561"/>
      <c r="G72" s="816"/>
      <c r="H72" s="100">
        <v>0</v>
      </c>
      <c r="I72" s="100">
        <v>0</v>
      </c>
      <c r="J72" s="100">
        <v>0</v>
      </c>
      <c r="K72" s="100">
        <v>0</v>
      </c>
      <c r="L72" s="100">
        <v>0</v>
      </c>
      <c r="M72" s="100">
        <v>0</v>
      </c>
      <c r="N72" s="234">
        <v>0</v>
      </c>
      <c r="O72" s="100">
        <v>0</v>
      </c>
      <c r="P72" s="100">
        <v>0</v>
      </c>
      <c r="Q72" s="7">
        <v>1</v>
      </c>
      <c r="R72" s="229">
        <v>67</v>
      </c>
    </row>
    <row r="73" spans="1:20" ht="15" customHeight="1" x14ac:dyDescent="0.15">
      <c r="A73" s="7">
        <v>1</v>
      </c>
      <c r="B73" s="229">
        <v>68</v>
      </c>
      <c r="C73" s="52" t="s">
        <v>329</v>
      </c>
      <c r="D73" s="561" t="s">
        <v>432</v>
      </c>
      <c r="E73" s="561"/>
      <c r="F73" s="561"/>
      <c r="G73" s="816"/>
      <c r="H73" s="100">
        <v>0</v>
      </c>
      <c r="I73" s="100">
        <v>5133424</v>
      </c>
      <c r="J73" s="100">
        <v>1266720</v>
      </c>
      <c r="K73" s="100">
        <v>-1422245</v>
      </c>
      <c r="L73" s="100">
        <v>217245</v>
      </c>
      <c r="M73" s="100">
        <v>-713114</v>
      </c>
      <c r="N73" s="234">
        <v>-2005553</v>
      </c>
      <c r="O73" s="100">
        <v>1137235</v>
      </c>
      <c r="P73" s="100">
        <v>3613712</v>
      </c>
      <c r="Q73" s="7">
        <v>1</v>
      </c>
      <c r="R73" s="229">
        <v>68</v>
      </c>
    </row>
    <row r="74" spans="1:20" ht="15" customHeight="1" x14ac:dyDescent="0.15">
      <c r="A74" s="7">
        <v>1</v>
      </c>
      <c r="B74" s="229">
        <v>69</v>
      </c>
      <c r="C74" s="52" t="s">
        <v>228</v>
      </c>
      <c r="D74" s="561" t="s">
        <v>433</v>
      </c>
      <c r="E74" s="561"/>
      <c r="F74" s="561"/>
      <c r="G74" s="816"/>
      <c r="H74" s="100">
        <v>0</v>
      </c>
      <c r="I74" s="100">
        <v>11341914</v>
      </c>
      <c r="J74" s="100">
        <v>11266439</v>
      </c>
      <c r="K74" s="100">
        <v>2410538</v>
      </c>
      <c r="L74" s="100">
        <v>1252220</v>
      </c>
      <c r="M74" s="100">
        <v>5402349</v>
      </c>
      <c r="N74" s="234">
        <v>10352439</v>
      </c>
      <c r="O74" s="100">
        <v>2632078</v>
      </c>
      <c r="P74" s="100">
        <v>44657977</v>
      </c>
      <c r="Q74" s="7">
        <v>1</v>
      </c>
      <c r="R74" s="229">
        <v>69</v>
      </c>
    </row>
    <row r="75" spans="1:20" ht="15" customHeight="1" x14ac:dyDescent="0.15">
      <c r="A75" s="7">
        <v>1</v>
      </c>
      <c r="B75" s="229">
        <v>70</v>
      </c>
      <c r="C75" s="52" t="s">
        <v>807</v>
      </c>
      <c r="D75" s="561" t="s">
        <v>435</v>
      </c>
      <c r="E75" s="561"/>
      <c r="F75" s="561"/>
      <c r="G75" s="816"/>
      <c r="H75" s="100">
        <v>0</v>
      </c>
      <c r="I75" s="100">
        <v>0</v>
      </c>
      <c r="J75" s="100">
        <v>98812</v>
      </c>
      <c r="K75" s="100">
        <v>5789</v>
      </c>
      <c r="L75" s="100">
        <v>0</v>
      </c>
      <c r="M75" s="100">
        <v>0</v>
      </c>
      <c r="N75" s="234">
        <v>636567</v>
      </c>
      <c r="O75" s="100">
        <v>0</v>
      </c>
      <c r="P75" s="100">
        <v>741168</v>
      </c>
      <c r="Q75" s="7">
        <v>1</v>
      </c>
      <c r="R75" s="229">
        <v>70</v>
      </c>
    </row>
    <row r="76" spans="1:20" ht="15" customHeight="1" x14ac:dyDescent="0.15">
      <c r="A76" s="7">
        <v>1</v>
      </c>
      <c r="B76" s="229">
        <v>71</v>
      </c>
      <c r="C76" s="52" t="s">
        <v>886</v>
      </c>
      <c r="D76" s="561" t="s">
        <v>437</v>
      </c>
      <c r="E76" s="561"/>
      <c r="F76" s="561"/>
      <c r="G76" s="816"/>
      <c r="H76" s="100">
        <v>0</v>
      </c>
      <c r="I76" s="100">
        <v>0</v>
      </c>
      <c r="J76" s="100">
        <v>98812</v>
      </c>
      <c r="K76" s="100">
        <v>5789</v>
      </c>
      <c r="L76" s="100">
        <v>0</v>
      </c>
      <c r="M76" s="100">
        <v>0</v>
      </c>
      <c r="N76" s="234">
        <v>636567</v>
      </c>
      <c r="O76" s="100">
        <v>0</v>
      </c>
      <c r="P76" s="100">
        <v>741168</v>
      </c>
      <c r="Q76" s="7">
        <v>1</v>
      </c>
      <c r="R76" s="229">
        <v>71</v>
      </c>
    </row>
    <row r="77" spans="1:20" ht="15" customHeight="1" x14ac:dyDescent="0.15">
      <c r="A77" s="7">
        <v>1</v>
      </c>
      <c r="B77" s="229">
        <v>72</v>
      </c>
      <c r="C77" s="52" t="s">
        <v>775</v>
      </c>
      <c r="D77" s="815" t="s">
        <v>17</v>
      </c>
      <c r="E77" s="815"/>
      <c r="F77" s="815"/>
      <c r="G77" s="309" t="s">
        <v>879</v>
      </c>
      <c r="H77" s="100">
        <v>0</v>
      </c>
      <c r="I77" s="100">
        <v>0</v>
      </c>
      <c r="J77" s="100">
        <v>0</v>
      </c>
      <c r="K77" s="100">
        <v>1422245</v>
      </c>
      <c r="L77" s="100">
        <v>0</v>
      </c>
      <c r="M77" s="100">
        <v>713114</v>
      </c>
      <c r="N77" s="234">
        <v>2005553</v>
      </c>
      <c r="O77" s="100">
        <v>0</v>
      </c>
      <c r="P77" s="100">
        <v>4140912</v>
      </c>
      <c r="Q77" s="7">
        <v>1</v>
      </c>
      <c r="R77" s="229">
        <v>72</v>
      </c>
    </row>
    <row r="78" spans="1:20" ht="15" customHeight="1" x14ac:dyDescent="0.15">
      <c r="A78" s="7">
        <v>1</v>
      </c>
      <c r="B78" s="229">
        <v>73</v>
      </c>
      <c r="C78" s="52" t="s">
        <v>897</v>
      </c>
      <c r="D78" s="815" t="s">
        <v>1067</v>
      </c>
      <c r="E78" s="815"/>
      <c r="F78" s="815"/>
      <c r="G78" s="309" t="s">
        <v>879</v>
      </c>
      <c r="H78" s="100">
        <v>0</v>
      </c>
      <c r="I78" s="100">
        <v>0</v>
      </c>
      <c r="J78" s="100">
        <v>0</v>
      </c>
      <c r="K78" s="100">
        <v>468542</v>
      </c>
      <c r="L78" s="100">
        <v>0</v>
      </c>
      <c r="M78" s="100">
        <v>3165</v>
      </c>
      <c r="N78" s="234">
        <v>1695222</v>
      </c>
      <c r="O78" s="100">
        <v>0</v>
      </c>
      <c r="P78" s="100">
        <v>2166929</v>
      </c>
      <c r="Q78" s="7">
        <v>1</v>
      </c>
      <c r="R78" s="229">
        <v>73</v>
      </c>
    </row>
    <row r="79" spans="1:20" ht="15" customHeight="1" x14ac:dyDescent="0.15">
      <c r="A79" s="7">
        <v>1</v>
      </c>
      <c r="B79" s="229">
        <v>74</v>
      </c>
      <c r="C79" s="51" t="s">
        <v>287</v>
      </c>
      <c r="D79" s="825" t="s">
        <v>439</v>
      </c>
      <c r="E79" s="826"/>
      <c r="F79" s="826"/>
      <c r="G79" s="310"/>
      <c r="H79" s="100">
        <v>0</v>
      </c>
      <c r="I79" s="100">
        <v>0</v>
      </c>
      <c r="J79" s="100">
        <v>0</v>
      </c>
      <c r="K79" s="100">
        <v>14923</v>
      </c>
      <c r="L79" s="100">
        <v>16428</v>
      </c>
      <c r="M79" s="100">
        <v>0</v>
      </c>
      <c r="N79" s="100">
        <v>0</v>
      </c>
      <c r="O79" s="100">
        <v>0</v>
      </c>
      <c r="P79" s="100">
        <v>31351</v>
      </c>
      <c r="Q79" s="7">
        <v>1</v>
      </c>
      <c r="R79" s="229">
        <v>74</v>
      </c>
    </row>
    <row r="80" spans="1:20" s="114" customFormat="1" ht="15" customHeight="1" x14ac:dyDescent="0.15">
      <c r="A80" s="114">
        <v>1</v>
      </c>
      <c r="B80" s="230">
        <v>75</v>
      </c>
      <c r="C80" s="26" t="s">
        <v>444</v>
      </c>
      <c r="D80" s="830" t="s">
        <v>762</v>
      </c>
      <c r="E80" s="820"/>
      <c r="F80" s="820"/>
      <c r="G80" s="311" t="s">
        <v>879</v>
      </c>
      <c r="H80" s="100">
        <v>0</v>
      </c>
      <c r="I80" s="100">
        <v>66052</v>
      </c>
      <c r="J80" s="100">
        <v>297115</v>
      </c>
      <c r="K80" s="100">
        <v>0</v>
      </c>
      <c r="L80" s="100">
        <v>0</v>
      </c>
      <c r="M80" s="100">
        <v>302565</v>
      </c>
      <c r="N80" s="100">
        <v>204736</v>
      </c>
      <c r="O80" s="100">
        <v>12014</v>
      </c>
      <c r="P80" s="100">
        <v>882482</v>
      </c>
      <c r="Q80" s="114">
        <v>1</v>
      </c>
      <c r="R80" s="230">
        <v>75</v>
      </c>
      <c r="T80" s="317"/>
    </row>
    <row r="81" spans="1:20" s="114" customFormat="1" ht="15" customHeight="1" x14ac:dyDescent="0.15">
      <c r="A81" s="114">
        <v>2</v>
      </c>
      <c r="B81" s="230">
        <v>1</v>
      </c>
      <c r="C81" s="794" t="s">
        <v>568</v>
      </c>
      <c r="D81" s="795"/>
      <c r="E81" s="796"/>
      <c r="F81" s="844" t="s">
        <v>48</v>
      </c>
      <c r="G81" s="844"/>
      <c r="H81" s="100">
        <v>0</v>
      </c>
      <c r="I81" s="100">
        <v>997305</v>
      </c>
      <c r="J81" s="100">
        <v>0</v>
      </c>
      <c r="K81" s="100">
        <v>290550</v>
      </c>
      <c r="L81" s="100">
        <v>18204</v>
      </c>
      <c r="M81" s="100">
        <v>0</v>
      </c>
      <c r="N81" s="234">
        <v>1481825</v>
      </c>
      <c r="O81" s="100">
        <v>0</v>
      </c>
      <c r="P81" s="100">
        <v>2787884</v>
      </c>
      <c r="Q81" s="114">
        <v>2</v>
      </c>
      <c r="R81" s="230">
        <v>1</v>
      </c>
      <c r="T81" s="317"/>
    </row>
    <row r="82" spans="1:20" s="114" customFormat="1" ht="15" customHeight="1" x14ac:dyDescent="0.15">
      <c r="A82" s="114">
        <v>2</v>
      </c>
      <c r="B82" s="230">
        <v>2</v>
      </c>
      <c r="C82" s="797"/>
      <c r="D82" s="798"/>
      <c r="E82" s="799"/>
      <c r="F82" s="812" t="s">
        <v>1082</v>
      </c>
      <c r="G82" s="812"/>
      <c r="H82" s="100">
        <v>0</v>
      </c>
      <c r="I82" s="100">
        <v>0</v>
      </c>
      <c r="J82" s="100">
        <v>0</v>
      </c>
      <c r="K82" s="100">
        <v>0</v>
      </c>
      <c r="L82" s="100">
        <v>0</v>
      </c>
      <c r="M82" s="100">
        <v>0</v>
      </c>
      <c r="N82" s="234">
        <v>0</v>
      </c>
      <c r="O82" s="100">
        <v>0</v>
      </c>
      <c r="P82" s="100">
        <v>0</v>
      </c>
      <c r="Q82" s="114">
        <v>2</v>
      </c>
      <c r="R82" s="230">
        <v>2</v>
      </c>
      <c r="T82" s="317"/>
    </row>
    <row r="83" spans="1:20" s="114" customFormat="1" ht="15" customHeight="1" x14ac:dyDescent="0.15">
      <c r="A83" s="114">
        <v>2</v>
      </c>
      <c r="B83" s="230">
        <v>3</v>
      </c>
      <c r="C83" s="800"/>
      <c r="D83" s="801"/>
      <c r="E83" s="802"/>
      <c r="F83" s="812" t="s">
        <v>1083</v>
      </c>
      <c r="G83" s="812"/>
      <c r="H83" s="100">
        <v>0</v>
      </c>
      <c r="I83" s="100">
        <v>0</v>
      </c>
      <c r="J83" s="100">
        <v>0</v>
      </c>
      <c r="K83" s="100">
        <v>0</v>
      </c>
      <c r="L83" s="100">
        <v>0</v>
      </c>
      <c r="M83" s="100">
        <v>0</v>
      </c>
      <c r="N83" s="234">
        <v>0</v>
      </c>
      <c r="O83" s="100">
        <v>0</v>
      </c>
      <c r="P83" s="100">
        <v>0</v>
      </c>
      <c r="Q83" s="114">
        <v>2</v>
      </c>
      <c r="R83" s="230">
        <v>3</v>
      </c>
      <c r="T83" s="317"/>
    </row>
    <row r="84" spans="1:20" s="114" customFormat="1" ht="15" customHeight="1" x14ac:dyDescent="0.15">
      <c r="A84" s="114">
        <v>2</v>
      </c>
      <c r="B84" s="230">
        <v>4</v>
      </c>
      <c r="C84" s="794" t="s">
        <v>954</v>
      </c>
      <c r="D84" s="795"/>
      <c r="E84" s="796"/>
      <c r="F84" s="813" t="s">
        <v>48</v>
      </c>
      <c r="G84" s="814"/>
      <c r="H84" s="100">
        <v>0</v>
      </c>
      <c r="I84" s="100">
        <v>0</v>
      </c>
      <c r="J84" s="100">
        <v>0</v>
      </c>
      <c r="K84" s="100">
        <v>0</v>
      </c>
      <c r="L84" s="100">
        <v>0</v>
      </c>
      <c r="M84" s="100">
        <v>0</v>
      </c>
      <c r="N84" s="234">
        <v>0</v>
      </c>
      <c r="O84" s="100">
        <v>0</v>
      </c>
      <c r="P84" s="100">
        <v>0</v>
      </c>
      <c r="Q84" s="114">
        <v>2</v>
      </c>
      <c r="R84" s="230">
        <v>4</v>
      </c>
      <c r="T84" s="317"/>
    </row>
    <row r="85" spans="1:20" s="114" customFormat="1" ht="15" customHeight="1" x14ac:dyDescent="0.15">
      <c r="A85" s="114">
        <v>2</v>
      </c>
      <c r="B85" s="230">
        <v>5</v>
      </c>
      <c r="C85" s="797"/>
      <c r="D85" s="798"/>
      <c r="E85" s="799"/>
      <c r="F85" s="813" t="s">
        <v>487</v>
      </c>
      <c r="G85" s="814"/>
      <c r="H85" s="100">
        <v>0</v>
      </c>
      <c r="I85" s="100">
        <v>249573</v>
      </c>
      <c r="J85" s="100">
        <v>379055</v>
      </c>
      <c r="K85" s="100">
        <v>73825</v>
      </c>
      <c r="L85" s="100">
        <v>28300</v>
      </c>
      <c r="M85" s="100">
        <v>0</v>
      </c>
      <c r="N85" s="234">
        <v>154603</v>
      </c>
      <c r="O85" s="100">
        <v>65348</v>
      </c>
      <c r="P85" s="100">
        <v>950704</v>
      </c>
      <c r="Q85" s="114">
        <v>2</v>
      </c>
      <c r="R85" s="230">
        <v>5</v>
      </c>
      <c r="T85" s="317"/>
    </row>
    <row r="86" spans="1:20" s="114" customFormat="1" ht="15" customHeight="1" x14ac:dyDescent="0.15">
      <c r="A86" s="114">
        <v>2</v>
      </c>
      <c r="B86" s="230">
        <v>6</v>
      </c>
      <c r="C86" s="797"/>
      <c r="D86" s="798"/>
      <c r="E86" s="799"/>
      <c r="F86" s="813" t="s">
        <v>314</v>
      </c>
      <c r="G86" s="814"/>
      <c r="H86" s="100">
        <v>0</v>
      </c>
      <c r="I86" s="206">
        <v>0</v>
      </c>
      <c r="J86" s="100">
        <v>0</v>
      </c>
      <c r="K86" s="100">
        <v>0</v>
      </c>
      <c r="L86" s="100">
        <v>0</v>
      </c>
      <c r="M86" s="100">
        <v>0</v>
      </c>
      <c r="N86" s="234">
        <v>0</v>
      </c>
      <c r="O86" s="100">
        <v>0</v>
      </c>
      <c r="P86" s="100">
        <v>0</v>
      </c>
      <c r="Q86" s="114">
        <v>2</v>
      </c>
      <c r="R86" s="230">
        <v>6</v>
      </c>
      <c r="T86" s="317"/>
    </row>
    <row r="87" spans="1:20" s="114" customFormat="1" ht="15" customHeight="1" x14ac:dyDescent="0.15">
      <c r="A87" s="114">
        <v>2</v>
      </c>
      <c r="B87" s="230">
        <v>7</v>
      </c>
      <c r="C87" s="797"/>
      <c r="D87" s="798"/>
      <c r="E87" s="799"/>
      <c r="F87" s="813" t="s">
        <v>1082</v>
      </c>
      <c r="G87" s="814"/>
      <c r="H87" s="206">
        <v>0</v>
      </c>
      <c r="I87" s="206">
        <v>0</v>
      </c>
      <c r="J87" s="206">
        <v>0</v>
      </c>
      <c r="K87" s="206">
        <v>0</v>
      </c>
      <c r="L87" s="206">
        <v>0</v>
      </c>
      <c r="M87" s="206">
        <v>0</v>
      </c>
      <c r="N87" s="206">
        <v>0</v>
      </c>
      <c r="O87" s="206">
        <v>0</v>
      </c>
      <c r="P87" s="100">
        <v>0</v>
      </c>
      <c r="Q87" s="114">
        <v>2</v>
      </c>
      <c r="R87" s="230">
        <v>7</v>
      </c>
      <c r="T87" s="317"/>
    </row>
    <row r="88" spans="1:20" s="114" customFormat="1" ht="15" customHeight="1" x14ac:dyDescent="0.15">
      <c r="A88" s="114">
        <v>2</v>
      </c>
      <c r="B88" s="230">
        <v>8</v>
      </c>
      <c r="C88" s="800"/>
      <c r="D88" s="801"/>
      <c r="E88" s="802"/>
      <c r="F88" s="813" t="s">
        <v>1083</v>
      </c>
      <c r="G88" s="814"/>
      <c r="H88" s="206">
        <v>0</v>
      </c>
      <c r="I88" s="206">
        <v>0</v>
      </c>
      <c r="J88" s="206">
        <v>0</v>
      </c>
      <c r="K88" s="206">
        <v>0</v>
      </c>
      <c r="L88" s="206">
        <v>0</v>
      </c>
      <c r="M88" s="206">
        <v>0</v>
      </c>
      <c r="N88" s="206">
        <v>0</v>
      </c>
      <c r="O88" s="206">
        <v>0</v>
      </c>
      <c r="P88" s="100">
        <v>0</v>
      </c>
      <c r="Q88" s="114">
        <v>2</v>
      </c>
      <c r="R88" s="230">
        <v>8</v>
      </c>
      <c r="T88" s="317"/>
    </row>
    <row r="89" spans="1:20" s="114" customFormat="1" ht="15" customHeight="1" x14ac:dyDescent="0.15">
      <c r="A89" s="114">
        <v>2</v>
      </c>
      <c r="B89" s="230">
        <v>9</v>
      </c>
      <c r="C89" s="805" t="s">
        <v>1093</v>
      </c>
      <c r="D89" s="806"/>
      <c r="E89" s="296" t="s">
        <v>163</v>
      </c>
      <c r="F89" s="815" t="s">
        <v>1084</v>
      </c>
      <c r="G89" s="814"/>
      <c r="H89" s="206">
        <v>0</v>
      </c>
      <c r="I89" s="206">
        <v>0</v>
      </c>
      <c r="J89" s="206">
        <v>0</v>
      </c>
      <c r="K89" s="206">
        <v>0</v>
      </c>
      <c r="L89" s="206">
        <v>0</v>
      </c>
      <c r="M89" s="206">
        <v>0</v>
      </c>
      <c r="N89" s="274">
        <v>0</v>
      </c>
      <c r="O89" s="206">
        <v>0</v>
      </c>
      <c r="P89" s="100">
        <v>0</v>
      </c>
      <c r="Q89" s="114">
        <v>2</v>
      </c>
      <c r="R89" s="230">
        <v>9</v>
      </c>
      <c r="T89" s="317"/>
    </row>
    <row r="90" spans="1:20" s="114" customFormat="1" ht="15" customHeight="1" x14ac:dyDescent="0.15">
      <c r="A90" s="114">
        <v>2</v>
      </c>
      <c r="B90" s="230">
        <v>10</v>
      </c>
      <c r="C90" s="807"/>
      <c r="D90" s="808"/>
      <c r="E90" s="803" t="s">
        <v>597</v>
      </c>
      <c r="F90" s="813" t="s">
        <v>1085</v>
      </c>
      <c r="G90" s="814"/>
      <c r="H90" s="206">
        <v>0</v>
      </c>
      <c r="I90" s="206">
        <v>0</v>
      </c>
      <c r="J90" s="206">
        <v>0</v>
      </c>
      <c r="K90" s="206">
        <v>0</v>
      </c>
      <c r="L90" s="206">
        <v>0</v>
      </c>
      <c r="M90" s="206">
        <v>0</v>
      </c>
      <c r="N90" s="274">
        <v>0</v>
      </c>
      <c r="O90" s="206">
        <v>0</v>
      </c>
      <c r="P90" s="100">
        <v>0</v>
      </c>
      <c r="Q90" s="114">
        <v>2</v>
      </c>
      <c r="R90" s="230">
        <v>10</v>
      </c>
      <c r="T90" s="317"/>
    </row>
    <row r="91" spans="1:20" s="114" customFormat="1" ht="15" customHeight="1" x14ac:dyDescent="0.15">
      <c r="A91" s="114">
        <v>2</v>
      </c>
      <c r="B91" s="230">
        <v>11</v>
      </c>
      <c r="C91" s="807"/>
      <c r="D91" s="808"/>
      <c r="E91" s="804"/>
      <c r="F91" s="813" t="s">
        <v>1086</v>
      </c>
      <c r="G91" s="814"/>
      <c r="H91" s="206">
        <v>0</v>
      </c>
      <c r="I91" s="206">
        <v>0</v>
      </c>
      <c r="J91" s="206">
        <v>0</v>
      </c>
      <c r="K91" s="206">
        <v>0</v>
      </c>
      <c r="L91" s="206">
        <v>0</v>
      </c>
      <c r="M91" s="206">
        <v>0</v>
      </c>
      <c r="N91" s="274">
        <v>0</v>
      </c>
      <c r="O91" s="206">
        <v>0</v>
      </c>
      <c r="P91" s="100">
        <v>0</v>
      </c>
      <c r="Q91" s="114">
        <v>2</v>
      </c>
      <c r="R91" s="230">
        <v>11</v>
      </c>
      <c r="T91" s="317"/>
    </row>
    <row r="92" spans="1:20" s="114" customFormat="1" ht="15" customHeight="1" x14ac:dyDescent="0.15">
      <c r="A92" s="114">
        <v>2</v>
      </c>
      <c r="B92" s="230">
        <v>12</v>
      </c>
      <c r="C92" s="807"/>
      <c r="D92" s="808"/>
      <c r="E92" s="297" t="s">
        <v>166</v>
      </c>
      <c r="F92" s="815" t="s">
        <v>948</v>
      </c>
      <c r="G92" s="814"/>
      <c r="H92" s="206">
        <v>0</v>
      </c>
      <c r="I92" s="206">
        <v>0</v>
      </c>
      <c r="J92" s="206">
        <v>16803</v>
      </c>
      <c r="K92" s="206">
        <v>43464</v>
      </c>
      <c r="L92" s="206">
        <v>0</v>
      </c>
      <c r="M92" s="206">
        <v>0</v>
      </c>
      <c r="N92" s="274">
        <v>0</v>
      </c>
      <c r="O92" s="206">
        <v>0</v>
      </c>
      <c r="P92" s="100">
        <v>60267</v>
      </c>
      <c r="Q92" s="114">
        <v>2</v>
      </c>
      <c r="R92" s="230">
        <v>12</v>
      </c>
      <c r="T92" s="317"/>
    </row>
    <row r="93" spans="1:20" s="114" customFormat="1" ht="15" customHeight="1" x14ac:dyDescent="0.15">
      <c r="A93" s="114">
        <v>2</v>
      </c>
      <c r="B93" s="230">
        <v>13</v>
      </c>
      <c r="C93" s="807"/>
      <c r="D93" s="808"/>
      <c r="E93" s="803" t="s">
        <v>597</v>
      </c>
      <c r="F93" s="813" t="s">
        <v>968</v>
      </c>
      <c r="G93" s="814"/>
      <c r="H93" s="206">
        <v>0</v>
      </c>
      <c r="I93" s="206">
        <v>0</v>
      </c>
      <c r="J93" s="206">
        <v>0</v>
      </c>
      <c r="K93" s="206">
        <v>0</v>
      </c>
      <c r="L93" s="206">
        <v>0</v>
      </c>
      <c r="M93" s="206">
        <v>0</v>
      </c>
      <c r="N93" s="274">
        <v>0</v>
      </c>
      <c r="O93" s="206">
        <v>0</v>
      </c>
      <c r="P93" s="100">
        <v>0</v>
      </c>
      <c r="Q93" s="114">
        <v>2</v>
      </c>
      <c r="R93" s="230">
        <v>13</v>
      </c>
      <c r="T93" s="317"/>
    </row>
    <row r="94" spans="1:20" s="114" customFormat="1" ht="15" customHeight="1" x14ac:dyDescent="0.15">
      <c r="A94" s="114">
        <v>2</v>
      </c>
      <c r="B94" s="230">
        <v>14</v>
      </c>
      <c r="C94" s="807"/>
      <c r="D94" s="808"/>
      <c r="E94" s="804"/>
      <c r="F94" s="813" t="s">
        <v>947</v>
      </c>
      <c r="G94" s="814"/>
      <c r="H94" s="206">
        <v>0</v>
      </c>
      <c r="I94" s="206">
        <v>0</v>
      </c>
      <c r="J94" s="206">
        <v>16803</v>
      </c>
      <c r="K94" s="206">
        <v>43464</v>
      </c>
      <c r="L94" s="206">
        <v>0</v>
      </c>
      <c r="M94" s="206">
        <v>0</v>
      </c>
      <c r="N94" s="274">
        <v>0</v>
      </c>
      <c r="O94" s="206">
        <v>0</v>
      </c>
      <c r="P94" s="100">
        <v>60267</v>
      </c>
      <c r="Q94" s="114">
        <v>2</v>
      </c>
      <c r="R94" s="230">
        <v>14</v>
      </c>
      <c r="T94" s="317"/>
    </row>
    <row r="95" spans="1:20" s="114" customFormat="1" ht="15" customHeight="1" x14ac:dyDescent="0.15">
      <c r="A95" s="114">
        <v>2</v>
      </c>
      <c r="B95" s="230">
        <v>15</v>
      </c>
      <c r="C95" s="807"/>
      <c r="D95" s="808"/>
      <c r="E95" s="298" t="s">
        <v>50</v>
      </c>
      <c r="F95" s="814" t="s">
        <v>849</v>
      </c>
      <c r="G95" s="841"/>
      <c r="H95" s="206">
        <v>0</v>
      </c>
      <c r="I95" s="206">
        <v>0</v>
      </c>
      <c r="J95" s="206">
        <v>0</v>
      </c>
      <c r="K95" s="206">
        <v>0</v>
      </c>
      <c r="L95" s="206">
        <v>0</v>
      </c>
      <c r="M95" s="206">
        <v>0</v>
      </c>
      <c r="N95" s="274">
        <v>0</v>
      </c>
      <c r="O95" s="206">
        <v>0</v>
      </c>
      <c r="P95" s="100">
        <v>0</v>
      </c>
      <c r="Q95" s="114">
        <v>2</v>
      </c>
      <c r="R95" s="230">
        <v>15</v>
      </c>
      <c r="T95" s="317"/>
    </row>
    <row r="96" spans="1:20" s="114" customFormat="1" ht="15" customHeight="1" x14ac:dyDescent="0.15">
      <c r="A96" s="114">
        <v>2</v>
      </c>
      <c r="B96" s="230">
        <v>16</v>
      </c>
      <c r="C96" s="807"/>
      <c r="D96" s="808"/>
      <c r="E96" s="296" t="s">
        <v>184</v>
      </c>
      <c r="F96" s="842" t="s">
        <v>1087</v>
      </c>
      <c r="G96" s="843"/>
      <c r="H96" s="206">
        <v>0</v>
      </c>
      <c r="I96" s="206">
        <v>0</v>
      </c>
      <c r="J96" s="206">
        <v>200</v>
      </c>
      <c r="K96" s="206">
        <v>0</v>
      </c>
      <c r="L96" s="206">
        <v>0</v>
      </c>
      <c r="M96" s="206">
        <v>0</v>
      </c>
      <c r="N96" s="206">
        <v>0</v>
      </c>
      <c r="O96" s="206">
        <v>0</v>
      </c>
      <c r="P96" s="100">
        <v>200</v>
      </c>
      <c r="Q96" s="114">
        <v>2</v>
      </c>
      <c r="R96" s="230">
        <v>16</v>
      </c>
      <c r="T96" s="317"/>
    </row>
    <row r="97" spans="1:20" s="114" customFormat="1" ht="15" customHeight="1" x14ac:dyDescent="0.15">
      <c r="A97" s="114">
        <v>2</v>
      </c>
      <c r="B97" s="230">
        <v>17</v>
      </c>
      <c r="C97" s="809"/>
      <c r="D97" s="810"/>
      <c r="E97" s="296" t="s">
        <v>95</v>
      </c>
      <c r="F97" s="842" t="s">
        <v>1088</v>
      </c>
      <c r="G97" s="843"/>
      <c r="H97" s="206">
        <v>0</v>
      </c>
      <c r="I97" s="206">
        <v>0</v>
      </c>
      <c r="J97" s="206">
        <v>0</v>
      </c>
      <c r="K97" s="206">
        <v>0</v>
      </c>
      <c r="L97" s="206">
        <v>0</v>
      </c>
      <c r="M97" s="206">
        <v>0</v>
      </c>
      <c r="N97" s="274">
        <v>0</v>
      </c>
      <c r="O97" s="206">
        <v>0</v>
      </c>
      <c r="P97" s="100">
        <v>0</v>
      </c>
      <c r="Q97" s="114">
        <v>2</v>
      </c>
      <c r="R97" s="230">
        <v>17</v>
      </c>
      <c r="T97" s="317"/>
    </row>
    <row r="98" spans="1:20" s="114" customFormat="1" ht="15" customHeight="1" x14ac:dyDescent="0.15">
      <c r="A98" s="114">
        <v>2</v>
      </c>
      <c r="B98" s="230">
        <v>18</v>
      </c>
      <c r="C98" s="805" t="s">
        <v>1094</v>
      </c>
      <c r="D98" s="806"/>
      <c r="E98" s="812" t="s">
        <v>1089</v>
      </c>
      <c r="F98" s="841"/>
      <c r="G98" s="841"/>
      <c r="H98" s="206">
        <v>0</v>
      </c>
      <c r="I98" s="206">
        <v>0</v>
      </c>
      <c r="J98" s="206">
        <v>0</v>
      </c>
      <c r="K98" s="206">
        <v>0</v>
      </c>
      <c r="L98" s="206">
        <v>0</v>
      </c>
      <c r="M98" s="206">
        <v>0</v>
      </c>
      <c r="N98" s="274">
        <v>0</v>
      </c>
      <c r="O98" s="206">
        <v>0</v>
      </c>
      <c r="P98" s="100">
        <v>0</v>
      </c>
      <c r="Q98" s="114">
        <v>2</v>
      </c>
      <c r="R98" s="230">
        <v>18</v>
      </c>
      <c r="T98" s="317"/>
    </row>
    <row r="99" spans="1:20" s="114" customFormat="1" ht="15" customHeight="1" x14ac:dyDescent="0.15">
      <c r="A99" s="114">
        <v>2</v>
      </c>
      <c r="B99" s="230">
        <v>19</v>
      </c>
      <c r="C99" s="807"/>
      <c r="D99" s="808"/>
      <c r="E99" s="811" t="s">
        <v>528</v>
      </c>
      <c r="F99" s="812" t="s">
        <v>1090</v>
      </c>
      <c r="G99" s="812"/>
      <c r="H99" s="206">
        <v>0</v>
      </c>
      <c r="I99" s="206">
        <v>0</v>
      </c>
      <c r="J99" s="206">
        <v>0</v>
      </c>
      <c r="K99" s="206">
        <v>0</v>
      </c>
      <c r="L99" s="206">
        <v>0</v>
      </c>
      <c r="M99" s="206">
        <v>0</v>
      </c>
      <c r="N99" s="274">
        <v>0</v>
      </c>
      <c r="O99" s="206">
        <v>0</v>
      </c>
      <c r="P99" s="100">
        <v>0</v>
      </c>
      <c r="Q99" s="114">
        <v>2</v>
      </c>
      <c r="R99" s="230">
        <v>19</v>
      </c>
      <c r="T99" s="317"/>
    </row>
    <row r="100" spans="1:20" s="114" customFormat="1" ht="15" customHeight="1" x14ac:dyDescent="0.15">
      <c r="A100" s="114">
        <v>2</v>
      </c>
      <c r="B100" s="230">
        <v>20</v>
      </c>
      <c r="C100" s="809"/>
      <c r="D100" s="810"/>
      <c r="E100" s="811"/>
      <c r="F100" s="812" t="s">
        <v>968</v>
      </c>
      <c r="G100" s="812"/>
      <c r="H100" s="206">
        <v>0</v>
      </c>
      <c r="I100" s="206">
        <v>0</v>
      </c>
      <c r="J100" s="206">
        <v>0</v>
      </c>
      <c r="K100" s="206">
        <v>0</v>
      </c>
      <c r="L100" s="206">
        <v>0</v>
      </c>
      <c r="M100" s="206">
        <v>0</v>
      </c>
      <c r="N100" s="274">
        <v>0</v>
      </c>
      <c r="O100" s="206">
        <v>0</v>
      </c>
      <c r="P100" s="100">
        <v>0</v>
      </c>
      <c r="Q100" s="114">
        <v>2</v>
      </c>
      <c r="R100" s="230">
        <v>20</v>
      </c>
      <c r="T100" s="317"/>
    </row>
    <row r="101" spans="1:20" s="114" customFormat="1" ht="15" customHeight="1" x14ac:dyDescent="0.15">
      <c r="A101" s="114">
        <v>2</v>
      </c>
      <c r="B101" s="230">
        <v>21</v>
      </c>
      <c r="C101" s="837" t="s">
        <v>563</v>
      </c>
      <c r="D101" s="838"/>
      <c r="E101" s="838"/>
      <c r="F101" s="838"/>
      <c r="G101" s="839"/>
      <c r="H101" s="206">
        <v>0</v>
      </c>
      <c r="I101" s="206">
        <v>0</v>
      </c>
      <c r="J101" s="206">
        <v>0</v>
      </c>
      <c r="K101" s="206">
        <v>0</v>
      </c>
      <c r="L101" s="206">
        <v>0</v>
      </c>
      <c r="M101" s="206">
        <v>0</v>
      </c>
      <c r="N101" s="274">
        <v>0</v>
      </c>
      <c r="O101" s="206">
        <v>0</v>
      </c>
      <c r="P101" s="100">
        <v>0</v>
      </c>
      <c r="Q101" s="114">
        <v>2</v>
      </c>
      <c r="R101" s="230">
        <v>21</v>
      </c>
      <c r="T101" s="317"/>
    </row>
    <row r="102" spans="1:20" s="114" customFormat="1" ht="15" customHeight="1" x14ac:dyDescent="0.15">
      <c r="A102" s="114">
        <v>2</v>
      </c>
      <c r="B102" s="230">
        <v>22</v>
      </c>
      <c r="C102" s="840" t="s">
        <v>1091</v>
      </c>
      <c r="D102" s="840"/>
      <c r="E102" s="840"/>
      <c r="F102" s="840"/>
      <c r="G102" s="840"/>
      <c r="H102" s="206">
        <v>0</v>
      </c>
      <c r="I102" s="206">
        <v>0</v>
      </c>
      <c r="J102" s="206">
        <v>0</v>
      </c>
      <c r="K102" s="206">
        <v>0</v>
      </c>
      <c r="L102" s="206">
        <v>0</v>
      </c>
      <c r="M102" s="206">
        <v>0</v>
      </c>
      <c r="N102" s="274">
        <v>0</v>
      </c>
      <c r="O102" s="206">
        <v>0</v>
      </c>
      <c r="P102" s="100">
        <v>0</v>
      </c>
      <c r="Q102" s="114">
        <v>2</v>
      </c>
      <c r="R102" s="230">
        <v>22</v>
      </c>
      <c r="T102" s="317"/>
    </row>
    <row r="103" spans="1:20" s="114" customFormat="1" ht="15" customHeight="1" x14ac:dyDescent="0.15">
      <c r="A103" s="114">
        <v>2</v>
      </c>
      <c r="B103" s="230">
        <v>23</v>
      </c>
      <c r="C103" s="811" t="s">
        <v>220</v>
      </c>
      <c r="D103" s="811"/>
      <c r="E103" s="811"/>
      <c r="F103" s="812" t="s">
        <v>1045</v>
      </c>
      <c r="G103" s="812"/>
      <c r="H103" s="206">
        <v>0</v>
      </c>
      <c r="I103" s="206">
        <v>91731</v>
      </c>
      <c r="J103" s="206">
        <v>59465</v>
      </c>
      <c r="K103" s="206">
        <v>67560</v>
      </c>
      <c r="L103" s="206">
        <v>362415</v>
      </c>
      <c r="M103" s="206">
        <v>168648</v>
      </c>
      <c r="N103" s="274">
        <v>292486</v>
      </c>
      <c r="O103" s="206">
        <v>267515</v>
      </c>
      <c r="P103" s="100">
        <v>1309820</v>
      </c>
      <c r="Q103" s="114">
        <v>2</v>
      </c>
      <c r="R103" s="230">
        <v>23</v>
      </c>
      <c r="T103" s="317"/>
    </row>
    <row r="104" spans="1:20" s="114" customFormat="1" ht="15" customHeight="1" x14ac:dyDescent="0.15">
      <c r="A104" s="114">
        <v>2</v>
      </c>
      <c r="B104" s="230">
        <v>24</v>
      </c>
      <c r="C104" s="811"/>
      <c r="D104" s="811"/>
      <c r="E104" s="811"/>
      <c r="F104" s="812" t="s">
        <v>1092</v>
      </c>
      <c r="G104" s="812"/>
      <c r="H104" s="206">
        <v>0</v>
      </c>
      <c r="I104" s="206">
        <v>2817</v>
      </c>
      <c r="J104" s="206">
        <v>626993</v>
      </c>
      <c r="K104" s="206">
        <v>210430</v>
      </c>
      <c r="L104" s="206">
        <v>120805</v>
      </c>
      <c r="M104" s="206">
        <v>1080290</v>
      </c>
      <c r="N104" s="206">
        <v>135971</v>
      </c>
      <c r="O104" s="206">
        <v>51732</v>
      </c>
      <c r="P104" s="100">
        <v>2229038</v>
      </c>
      <c r="Q104" s="114">
        <v>2</v>
      </c>
      <c r="R104" s="230">
        <v>24</v>
      </c>
      <c r="T104" s="317"/>
    </row>
    <row r="105" spans="1:20" s="114" customFormat="1" ht="15" customHeight="1" x14ac:dyDescent="0.15">
      <c r="A105" s="114">
        <v>2</v>
      </c>
      <c r="B105" s="230">
        <v>25</v>
      </c>
      <c r="C105" s="811"/>
      <c r="D105" s="811"/>
      <c r="E105" s="811"/>
      <c r="F105" s="812" t="s">
        <v>1078</v>
      </c>
      <c r="G105" s="812"/>
      <c r="H105" s="206">
        <v>0</v>
      </c>
      <c r="I105" s="206">
        <v>0</v>
      </c>
      <c r="J105" s="206">
        <v>196264</v>
      </c>
      <c r="K105" s="206">
        <v>0</v>
      </c>
      <c r="L105" s="206">
        <v>0</v>
      </c>
      <c r="M105" s="206">
        <v>0</v>
      </c>
      <c r="N105" s="274">
        <v>0</v>
      </c>
      <c r="O105" s="206">
        <v>0</v>
      </c>
      <c r="P105" s="100">
        <v>196264</v>
      </c>
      <c r="Q105" s="114">
        <v>2</v>
      </c>
      <c r="R105" s="230">
        <v>25</v>
      </c>
      <c r="T105" s="317"/>
    </row>
    <row r="106" spans="1:20" s="114" customFormat="1" ht="15" customHeight="1" x14ac:dyDescent="0.15">
      <c r="A106" s="114">
        <v>2</v>
      </c>
      <c r="B106" s="230">
        <v>26</v>
      </c>
      <c r="C106" s="811"/>
      <c r="D106" s="811"/>
      <c r="E106" s="811"/>
      <c r="F106" s="812" t="s">
        <v>1079</v>
      </c>
      <c r="G106" s="812"/>
      <c r="H106" s="206">
        <v>0</v>
      </c>
      <c r="I106" s="206">
        <v>618995</v>
      </c>
      <c r="J106" s="206">
        <v>749431</v>
      </c>
      <c r="K106" s="206">
        <v>965056</v>
      </c>
      <c r="L106" s="206">
        <v>51259</v>
      </c>
      <c r="M106" s="206">
        <v>0</v>
      </c>
      <c r="N106" s="274">
        <v>436382</v>
      </c>
      <c r="O106" s="206">
        <v>371537</v>
      </c>
      <c r="P106" s="100">
        <v>3192660</v>
      </c>
      <c r="Q106" s="114">
        <v>2</v>
      </c>
      <c r="R106" s="230">
        <v>26</v>
      </c>
      <c r="T106" s="317"/>
    </row>
    <row r="107" spans="1:20" s="114" customFormat="1" ht="15" customHeight="1" x14ac:dyDescent="0.15">
      <c r="A107" s="114">
        <v>2</v>
      </c>
      <c r="B107" s="230">
        <v>27</v>
      </c>
      <c r="C107" s="811"/>
      <c r="D107" s="811"/>
      <c r="E107" s="811"/>
      <c r="F107" s="812" t="s">
        <v>1080</v>
      </c>
      <c r="G107" s="812"/>
      <c r="H107" s="206">
        <v>0</v>
      </c>
      <c r="I107" s="206">
        <v>0</v>
      </c>
      <c r="J107" s="206">
        <v>211</v>
      </c>
      <c r="K107" s="206">
        <v>0</v>
      </c>
      <c r="L107" s="206">
        <v>0</v>
      </c>
      <c r="M107" s="206">
        <v>0</v>
      </c>
      <c r="N107" s="274">
        <v>1000</v>
      </c>
      <c r="O107" s="206">
        <v>0</v>
      </c>
      <c r="P107" s="100">
        <v>1211</v>
      </c>
      <c r="Q107" s="114">
        <v>2</v>
      </c>
      <c r="R107" s="230">
        <v>27</v>
      </c>
      <c r="T107" s="317"/>
    </row>
    <row r="108" spans="1:20" s="114" customFormat="1" ht="15" customHeight="1" x14ac:dyDescent="0.15">
      <c r="A108" s="114">
        <v>2</v>
      </c>
      <c r="B108" s="230">
        <v>28</v>
      </c>
      <c r="C108" s="811"/>
      <c r="D108" s="811"/>
      <c r="E108" s="811"/>
      <c r="F108" s="812" t="s">
        <v>1081</v>
      </c>
      <c r="G108" s="812"/>
      <c r="H108" s="206">
        <v>0</v>
      </c>
      <c r="I108" s="206">
        <v>0</v>
      </c>
      <c r="J108" s="206">
        <v>0</v>
      </c>
      <c r="K108" s="206">
        <v>0</v>
      </c>
      <c r="L108" s="206">
        <v>0</v>
      </c>
      <c r="M108" s="206">
        <v>0</v>
      </c>
      <c r="N108" s="274">
        <v>5735</v>
      </c>
      <c r="O108" s="206">
        <v>0</v>
      </c>
      <c r="P108" s="100">
        <v>5735</v>
      </c>
      <c r="Q108" s="114">
        <v>2</v>
      </c>
      <c r="R108" s="230">
        <v>28</v>
      </c>
      <c r="T108" s="317"/>
    </row>
    <row r="109" spans="1:20" s="114" customFormat="1" ht="15" customHeight="1" x14ac:dyDescent="0.15">
      <c r="A109" s="114">
        <v>2</v>
      </c>
      <c r="B109" s="230">
        <v>29</v>
      </c>
      <c r="C109" s="811"/>
      <c r="D109" s="811"/>
      <c r="E109" s="811"/>
      <c r="F109" s="812" t="s">
        <v>534</v>
      </c>
      <c r="G109" s="812"/>
      <c r="H109" s="206">
        <v>0</v>
      </c>
      <c r="I109" s="206">
        <v>0</v>
      </c>
      <c r="J109" s="206">
        <v>51146</v>
      </c>
      <c r="K109" s="206">
        <v>44764</v>
      </c>
      <c r="L109" s="206">
        <v>0</v>
      </c>
      <c r="M109" s="206">
        <v>0</v>
      </c>
      <c r="N109" s="274">
        <v>4000</v>
      </c>
      <c r="O109" s="206">
        <v>1889</v>
      </c>
      <c r="P109" s="100">
        <v>101799</v>
      </c>
      <c r="Q109" s="114">
        <v>2</v>
      </c>
      <c r="R109" s="230">
        <v>29</v>
      </c>
      <c r="T109" s="317"/>
    </row>
    <row r="110" spans="1:20" ht="15" customHeight="1" x14ac:dyDescent="0.15">
      <c r="A110" s="114"/>
      <c r="B110" s="286"/>
      <c r="C110" s="138"/>
      <c r="D110" s="37"/>
      <c r="E110" s="37"/>
      <c r="F110" s="37"/>
      <c r="G110" s="131"/>
      <c r="H110" s="222"/>
      <c r="I110" s="222"/>
      <c r="J110" s="222"/>
      <c r="K110" s="222"/>
      <c r="L110" s="222"/>
      <c r="M110" s="222"/>
      <c r="N110" s="222"/>
      <c r="O110" s="276"/>
      <c r="P110" s="223">
        <v>0</v>
      </c>
      <c r="Q110" s="7">
        <v>0</v>
      </c>
      <c r="R110" s="229">
        <v>0</v>
      </c>
    </row>
    <row r="111" spans="1:20" ht="15" customHeight="1" x14ac:dyDescent="0.15">
      <c r="B111" s="7">
        <v>101</v>
      </c>
      <c r="C111" s="116"/>
      <c r="D111" s="825" t="s">
        <v>208</v>
      </c>
      <c r="E111" s="826"/>
      <c r="F111" s="826"/>
      <c r="G111" s="827"/>
      <c r="H111" s="312">
        <v>0</v>
      </c>
      <c r="I111" s="312">
        <v>1.2</v>
      </c>
      <c r="J111" s="312">
        <v>14.3</v>
      </c>
      <c r="K111" s="312">
        <v>75.599999999999994</v>
      </c>
      <c r="L111" s="312">
        <v>0</v>
      </c>
      <c r="M111" s="312">
        <v>525.29999999999995</v>
      </c>
      <c r="N111" s="314">
        <v>147.6</v>
      </c>
      <c r="O111" s="312">
        <v>0</v>
      </c>
      <c r="P111" s="312">
        <v>47.5</v>
      </c>
      <c r="Q111" s="7">
        <v>0</v>
      </c>
      <c r="R111" s="7">
        <v>101</v>
      </c>
    </row>
    <row r="112" spans="1:20" ht="15" customHeight="1" x14ac:dyDescent="0.15">
      <c r="B112" s="7">
        <v>102</v>
      </c>
      <c r="C112" s="23" t="s">
        <v>403</v>
      </c>
      <c r="D112" s="828" t="s">
        <v>447</v>
      </c>
      <c r="E112" s="592"/>
      <c r="F112" s="592"/>
      <c r="G112" s="829"/>
      <c r="H112" s="312">
        <v>0</v>
      </c>
      <c r="I112" s="312">
        <v>0</v>
      </c>
      <c r="J112" s="312">
        <v>0.9</v>
      </c>
      <c r="K112" s="312">
        <v>0.2</v>
      </c>
      <c r="L112" s="312">
        <v>0</v>
      </c>
      <c r="M112" s="312">
        <v>0</v>
      </c>
      <c r="N112" s="312">
        <v>16.7</v>
      </c>
      <c r="O112" s="312">
        <v>0</v>
      </c>
      <c r="P112" s="312">
        <v>2.8</v>
      </c>
      <c r="Q112" s="7">
        <v>0</v>
      </c>
      <c r="R112" s="7">
        <v>102</v>
      </c>
    </row>
    <row r="113" spans="2:18" ht="15" customHeight="1" x14ac:dyDescent="0.15">
      <c r="B113" s="7">
        <v>103</v>
      </c>
      <c r="C113" s="23"/>
      <c r="D113" s="828" t="s">
        <v>449</v>
      </c>
      <c r="E113" s="592"/>
      <c r="F113" s="592"/>
      <c r="G113" s="829"/>
      <c r="H113" s="312">
        <v>0</v>
      </c>
      <c r="I113" s="312">
        <v>0</v>
      </c>
      <c r="J113" s="312">
        <v>0.9</v>
      </c>
      <c r="K113" s="312">
        <v>0.2</v>
      </c>
      <c r="L113" s="312">
        <v>0</v>
      </c>
      <c r="M113" s="312">
        <v>0</v>
      </c>
      <c r="N113" s="312">
        <v>16.7</v>
      </c>
      <c r="O113" s="312">
        <v>0</v>
      </c>
      <c r="P113" s="312">
        <v>2.8</v>
      </c>
      <c r="Q113" s="7">
        <v>0</v>
      </c>
      <c r="R113" s="7">
        <v>103</v>
      </c>
    </row>
    <row r="114" spans="2:18" ht="15" customHeight="1" x14ac:dyDescent="0.15">
      <c r="B114" s="7">
        <v>104</v>
      </c>
      <c r="C114" s="23" t="s">
        <v>134</v>
      </c>
      <c r="D114" s="828" t="s">
        <v>381</v>
      </c>
      <c r="E114" s="592"/>
      <c r="F114" s="592"/>
      <c r="G114" s="829"/>
      <c r="H114" s="312">
        <v>0</v>
      </c>
      <c r="I114" s="312">
        <v>45.7</v>
      </c>
      <c r="J114" s="312">
        <v>17.100000000000001</v>
      </c>
      <c r="K114" s="312">
        <v>-19.399999999999999</v>
      </c>
      <c r="L114" s="312">
        <v>36.4</v>
      </c>
      <c r="M114" s="312">
        <v>-0.1</v>
      </c>
      <c r="N114" s="312">
        <v>-16.399999999999999</v>
      </c>
      <c r="O114" s="312">
        <v>52</v>
      </c>
      <c r="P114" s="312">
        <v>15.1</v>
      </c>
      <c r="Q114" s="7">
        <v>0</v>
      </c>
      <c r="R114" s="7">
        <v>104</v>
      </c>
    </row>
    <row r="115" spans="2:18" ht="15" customHeight="1" x14ac:dyDescent="0.15">
      <c r="B115" s="7">
        <v>105</v>
      </c>
      <c r="C115" s="23"/>
      <c r="D115" s="828" t="s">
        <v>450</v>
      </c>
      <c r="E115" s="592"/>
      <c r="F115" s="592"/>
      <c r="G115" s="829"/>
      <c r="H115" s="312">
        <v>0</v>
      </c>
      <c r="I115" s="312">
        <v>59.5</v>
      </c>
      <c r="J115" s="312">
        <v>107.4</v>
      </c>
      <c r="K115" s="312">
        <v>118.7</v>
      </c>
      <c r="L115" s="312">
        <v>89.6</v>
      </c>
      <c r="M115" s="312">
        <v>104.9</v>
      </c>
      <c r="N115" s="312">
        <v>112.4</v>
      </c>
      <c r="O115" s="312">
        <v>100.6</v>
      </c>
      <c r="P115" s="312">
        <v>94.9</v>
      </c>
      <c r="Q115" s="7">
        <v>0</v>
      </c>
      <c r="R115" s="7">
        <v>105</v>
      </c>
    </row>
    <row r="116" spans="2:18" ht="15" customHeight="1" x14ac:dyDescent="0.15">
      <c r="B116" s="7">
        <v>106</v>
      </c>
      <c r="C116" s="23" t="s">
        <v>280</v>
      </c>
      <c r="D116" s="828" t="s">
        <v>93</v>
      </c>
      <c r="E116" s="592"/>
      <c r="F116" s="592"/>
      <c r="G116" s="829"/>
      <c r="H116" s="312">
        <v>0</v>
      </c>
      <c r="I116" s="312">
        <v>397.9</v>
      </c>
      <c r="J116" s="312">
        <v>78.599999999999994</v>
      </c>
      <c r="K116" s="312">
        <v>60.7</v>
      </c>
      <c r="L116" s="312">
        <v>174.3</v>
      </c>
      <c r="M116" s="312">
        <v>7.1</v>
      </c>
      <c r="N116" s="312">
        <v>38.4</v>
      </c>
      <c r="O116" s="312">
        <v>96.3</v>
      </c>
      <c r="P116" s="312">
        <v>125</v>
      </c>
      <c r="Q116" s="7">
        <v>0</v>
      </c>
      <c r="R116" s="7">
        <v>106</v>
      </c>
    </row>
    <row r="117" spans="2:18" ht="15" customHeight="1" x14ac:dyDescent="0.15">
      <c r="B117" s="7">
        <v>107</v>
      </c>
      <c r="C117" s="23"/>
      <c r="D117" s="830" t="s">
        <v>429</v>
      </c>
      <c r="E117" s="820"/>
      <c r="F117" s="820"/>
      <c r="G117" s="831"/>
      <c r="H117" s="312">
        <v>0</v>
      </c>
      <c r="I117" s="312">
        <v>128.19999999999999</v>
      </c>
      <c r="J117" s="312">
        <v>114.5</v>
      </c>
      <c r="K117" s="312">
        <v>649.1</v>
      </c>
      <c r="L117" s="312">
        <v>435.6</v>
      </c>
      <c r="M117" s="312">
        <v>92.1</v>
      </c>
      <c r="N117" s="312">
        <v>111</v>
      </c>
      <c r="O117" s="312">
        <v>155.9</v>
      </c>
      <c r="P117" s="312">
        <v>140.5</v>
      </c>
      <c r="Q117" s="7">
        <v>0</v>
      </c>
      <c r="R117" s="7">
        <v>107</v>
      </c>
    </row>
    <row r="118" spans="2:18" ht="15" customHeight="1" x14ac:dyDescent="0.15">
      <c r="B118" s="7">
        <v>108</v>
      </c>
      <c r="C118" s="23" t="s">
        <v>281</v>
      </c>
      <c r="D118" s="834" t="s">
        <v>344</v>
      </c>
      <c r="E118" s="832" t="s">
        <v>456</v>
      </c>
      <c r="F118" s="826"/>
      <c r="G118" s="833"/>
      <c r="H118" s="141">
        <v>0</v>
      </c>
      <c r="I118" s="141">
        <v>8.8000000000000007</v>
      </c>
      <c r="J118" s="141">
        <v>6.3</v>
      </c>
      <c r="K118" s="141">
        <v>14</v>
      </c>
      <c r="L118" s="141">
        <v>19.7</v>
      </c>
      <c r="M118" s="141">
        <v>0</v>
      </c>
      <c r="N118" s="141">
        <v>13.3</v>
      </c>
      <c r="O118" s="141">
        <v>11.1</v>
      </c>
      <c r="P118" s="141">
        <v>10.9</v>
      </c>
      <c r="Q118" s="7">
        <v>0</v>
      </c>
      <c r="R118" s="7">
        <v>108</v>
      </c>
    </row>
    <row r="119" spans="2:18" ht="15" customHeight="1" x14ac:dyDescent="0.15">
      <c r="B119" s="7">
        <v>109</v>
      </c>
      <c r="C119" s="23"/>
      <c r="D119" s="835"/>
      <c r="E119" s="817" t="s">
        <v>307</v>
      </c>
      <c r="F119" s="592"/>
      <c r="G119" s="818"/>
      <c r="H119" s="141">
        <v>0</v>
      </c>
      <c r="I119" s="141">
        <v>1.2</v>
      </c>
      <c r="J119" s="141">
        <v>1.4</v>
      </c>
      <c r="K119" s="141">
        <v>2.1</v>
      </c>
      <c r="L119" s="141">
        <v>4.8</v>
      </c>
      <c r="M119" s="141">
        <v>0</v>
      </c>
      <c r="N119" s="141">
        <v>0.8</v>
      </c>
      <c r="O119" s="141">
        <v>1.9</v>
      </c>
      <c r="P119" s="141">
        <v>0</v>
      </c>
      <c r="Q119" s="7">
        <v>0</v>
      </c>
      <c r="R119" s="7">
        <v>109</v>
      </c>
    </row>
    <row r="120" spans="2:18" ht="15" customHeight="1" x14ac:dyDescent="0.15">
      <c r="B120" s="7">
        <v>110</v>
      </c>
      <c r="C120" s="23" t="s">
        <v>831</v>
      </c>
      <c r="D120" s="835"/>
      <c r="E120" s="817" t="s">
        <v>295</v>
      </c>
      <c r="F120" s="592"/>
      <c r="G120" s="818"/>
      <c r="H120" s="141">
        <v>0</v>
      </c>
      <c r="I120" s="141">
        <v>10</v>
      </c>
      <c r="J120" s="141">
        <v>7.7</v>
      </c>
      <c r="K120" s="141">
        <v>16.100000000000001</v>
      </c>
      <c r="L120" s="141">
        <v>24.5</v>
      </c>
      <c r="M120" s="141">
        <v>0</v>
      </c>
      <c r="N120" s="141">
        <v>14.1</v>
      </c>
      <c r="O120" s="141">
        <v>13.1</v>
      </c>
      <c r="P120" s="141">
        <v>12.8</v>
      </c>
      <c r="Q120" s="7">
        <v>0</v>
      </c>
      <c r="R120" s="7">
        <v>110</v>
      </c>
    </row>
    <row r="121" spans="2:18" ht="15" customHeight="1" x14ac:dyDescent="0.15">
      <c r="B121" s="7">
        <v>111</v>
      </c>
      <c r="C121" s="31"/>
      <c r="D121" s="836"/>
      <c r="E121" s="819" t="s">
        <v>247</v>
      </c>
      <c r="F121" s="820"/>
      <c r="G121" s="821"/>
      <c r="H121" s="141">
        <v>0</v>
      </c>
      <c r="I121" s="141">
        <v>62.7</v>
      </c>
      <c r="J121" s="141">
        <v>56.1</v>
      </c>
      <c r="K121" s="141">
        <v>66.400000000000006</v>
      </c>
      <c r="L121" s="141">
        <v>93.7</v>
      </c>
      <c r="M121" s="141">
        <v>0</v>
      </c>
      <c r="N121" s="141">
        <v>67.099999999999994</v>
      </c>
      <c r="O121" s="141">
        <v>65.900000000000006</v>
      </c>
      <c r="P121" s="141">
        <v>61.9</v>
      </c>
      <c r="Q121" s="7">
        <v>0</v>
      </c>
      <c r="R121" s="7">
        <v>111</v>
      </c>
    </row>
  </sheetData>
  <mergeCells count="129">
    <mergeCell ref="D1:F1"/>
    <mergeCell ref="D7:G7"/>
    <mergeCell ref="E8:G8"/>
    <mergeCell ref="F9:G9"/>
    <mergeCell ref="F10:G10"/>
    <mergeCell ref="F11:G11"/>
    <mergeCell ref="F14:G14"/>
    <mergeCell ref="E15:G15"/>
    <mergeCell ref="E16:G16"/>
    <mergeCell ref="D17:G17"/>
    <mergeCell ref="E18:G18"/>
    <mergeCell ref="E19:G19"/>
    <mergeCell ref="E20:F20"/>
    <mergeCell ref="E21:G21"/>
    <mergeCell ref="E22:G22"/>
    <mergeCell ref="D23:G23"/>
    <mergeCell ref="D24:G24"/>
    <mergeCell ref="D25:G25"/>
    <mergeCell ref="E26:G26"/>
    <mergeCell ref="E27:G27"/>
    <mergeCell ref="E28:G28"/>
    <mergeCell ref="E29:G29"/>
    <mergeCell ref="E30:G30"/>
    <mergeCell ref="E31:G31"/>
    <mergeCell ref="E32:G32"/>
    <mergeCell ref="E33:G33"/>
    <mergeCell ref="D34:G34"/>
    <mergeCell ref="E35:G35"/>
    <mergeCell ref="E36:G36"/>
    <mergeCell ref="E37:G37"/>
    <mergeCell ref="E38:G38"/>
    <mergeCell ref="E39:G39"/>
    <mergeCell ref="E40:G40"/>
    <mergeCell ref="E41:G41"/>
    <mergeCell ref="E42:G42"/>
    <mergeCell ref="E43:G43"/>
    <mergeCell ref="E44:G44"/>
    <mergeCell ref="D45:G45"/>
    <mergeCell ref="E46:G46"/>
    <mergeCell ref="E47:F47"/>
    <mergeCell ref="D48:G48"/>
    <mergeCell ref="D49:G49"/>
    <mergeCell ref="E50:G50"/>
    <mergeCell ref="E51:G51"/>
    <mergeCell ref="E52:G52"/>
    <mergeCell ref="E53:G53"/>
    <mergeCell ref="E54:G54"/>
    <mergeCell ref="E55:G55"/>
    <mergeCell ref="D56:G56"/>
    <mergeCell ref="E57:G57"/>
    <mergeCell ref="F58:G58"/>
    <mergeCell ref="F59:G59"/>
    <mergeCell ref="F60:G60"/>
    <mergeCell ref="F61:G61"/>
    <mergeCell ref="D79:F79"/>
    <mergeCell ref="D80:F80"/>
    <mergeCell ref="F81:G81"/>
    <mergeCell ref="F82:G82"/>
    <mergeCell ref="F62:G62"/>
    <mergeCell ref="E63:G63"/>
    <mergeCell ref="F64:G64"/>
    <mergeCell ref="F65:G65"/>
    <mergeCell ref="F66:G66"/>
    <mergeCell ref="F67:G67"/>
    <mergeCell ref="F68:G68"/>
    <mergeCell ref="D72:G72"/>
    <mergeCell ref="D73:G73"/>
    <mergeCell ref="F105:G105"/>
    <mergeCell ref="F106:G106"/>
    <mergeCell ref="F107:G107"/>
    <mergeCell ref="F108:G108"/>
    <mergeCell ref="F109:G109"/>
    <mergeCell ref="F92:G92"/>
    <mergeCell ref="F93:G93"/>
    <mergeCell ref="F94:G94"/>
    <mergeCell ref="F95:G95"/>
    <mergeCell ref="F96:G96"/>
    <mergeCell ref="F97:G97"/>
    <mergeCell ref="E98:G98"/>
    <mergeCell ref="F99:G99"/>
    <mergeCell ref="F100:G100"/>
    <mergeCell ref="E120:G120"/>
    <mergeCell ref="E121:G121"/>
    <mergeCell ref="H5:H6"/>
    <mergeCell ref="I5:I6"/>
    <mergeCell ref="J5:J6"/>
    <mergeCell ref="K5:K6"/>
    <mergeCell ref="L5:L6"/>
    <mergeCell ref="M5:M6"/>
    <mergeCell ref="N5:N6"/>
    <mergeCell ref="C103:E109"/>
    <mergeCell ref="D111:G111"/>
    <mergeCell ref="D112:G112"/>
    <mergeCell ref="D113:G113"/>
    <mergeCell ref="D114:G114"/>
    <mergeCell ref="D115:G115"/>
    <mergeCell ref="D116:G116"/>
    <mergeCell ref="D117:G117"/>
    <mergeCell ref="E118:G118"/>
    <mergeCell ref="E119:G119"/>
    <mergeCell ref="D118:D121"/>
    <mergeCell ref="C101:G101"/>
    <mergeCell ref="C102:G102"/>
    <mergeCell ref="F103:G103"/>
    <mergeCell ref="F104:G104"/>
    <mergeCell ref="O5:O6"/>
    <mergeCell ref="P5:P6"/>
    <mergeCell ref="C18:C22"/>
    <mergeCell ref="C81:E83"/>
    <mergeCell ref="C84:E88"/>
    <mergeCell ref="E90:E91"/>
    <mergeCell ref="E93:E94"/>
    <mergeCell ref="C98:D100"/>
    <mergeCell ref="E99:E100"/>
    <mergeCell ref="C89:D97"/>
    <mergeCell ref="F83:G83"/>
    <mergeCell ref="F84:G84"/>
    <mergeCell ref="F85:G85"/>
    <mergeCell ref="F86:G86"/>
    <mergeCell ref="F87:G87"/>
    <mergeCell ref="F88:G88"/>
    <mergeCell ref="F89:G89"/>
    <mergeCell ref="F90:G90"/>
    <mergeCell ref="F91:G91"/>
    <mergeCell ref="D74:G74"/>
    <mergeCell ref="D75:G75"/>
    <mergeCell ref="D76:G76"/>
    <mergeCell ref="D77:F77"/>
    <mergeCell ref="D78:F78"/>
  </mergeCells>
  <phoneticPr fontId="23"/>
  <pageMargins left="0.78740157480314965" right="0.78740157480314965" top="0.78740157480314965" bottom="0.39370078740157483" header="0.19685039370078741" footer="0.19685039370078741"/>
  <pageSetup paperSize="9" scale="44" fitToWidth="0" orientation="portrait" horizontalDpi="1200" verticalDpi="1200"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outlinePr showOutlineSymbols="0"/>
    <pageSetUpPr autoPageBreaks="0"/>
  </sheetPr>
  <dimension ref="A1:Y652"/>
  <sheetViews>
    <sheetView showZeros="0" showOutlineSymbols="0" view="pageBreakPreview" zoomScale="80" zoomScaleNormal="70" zoomScaleSheetLayoutView="80" workbookViewId="0">
      <pane xSplit="7" ySplit="6" topLeftCell="H7" activePane="bottomRight" state="frozen"/>
      <selection activeCell="M14" sqref="M14"/>
      <selection pane="topRight" activeCell="M14" sqref="M14"/>
      <selection pane="bottomLeft" activeCell="M14" sqref="M14"/>
      <selection pane="bottomRight" activeCell="H7" sqref="H7"/>
    </sheetView>
  </sheetViews>
  <sheetFormatPr defaultColWidth="12.7109375" defaultRowHeight="12" x14ac:dyDescent="0.15"/>
  <cols>
    <col min="1" max="1" width="4.7109375" style="1" customWidth="1"/>
    <col min="2" max="2" width="4.7109375" style="7" customWidth="1"/>
    <col min="3" max="4" width="5.7109375" style="2" customWidth="1"/>
    <col min="5" max="5" width="4.5703125" style="2" customWidth="1"/>
    <col min="6" max="6" width="31" style="2" customWidth="1"/>
    <col min="7" max="7" width="5.7109375" style="2" customWidth="1"/>
    <col min="8" max="21" width="17.7109375" style="1" customWidth="1"/>
    <col min="22" max="22" width="4.7109375" style="1" customWidth="1"/>
    <col min="23" max="23" width="4.7109375" style="7" customWidth="1"/>
    <col min="24" max="25" width="10.7109375" style="1" customWidth="1"/>
    <col min="26" max="16384" width="12.7109375" style="1"/>
  </cols>
  <sheetData>
    <row r="1" spans="1:25" ht="30" customHeight="1" x14ac:dyDescent="0.15">
      <c r="C1" s="12" t="s">
        <v>76</v>
      </c>
      <c r="D1" s="599" t="s">
        <v>904</v>
      </c>
      <c r="E1" s="600"/>
      <c r="F1" s="601"/>
      <c r="G1" s="337"/>
      <c r="W1" s="1"/>
      <c r="Y1" s="344" t="s">
        <v>889</v>
      </c>
    </row>
    <row r="2" spans="1:25" ht="9.9499999999999993" customHeight="1" x14ac:dyDescent="0.15"/>
    <row r="3" spans="1:25" ht="20.100000000000001" customHeight="1" x14ac:dyDescent="0.15">
      <c r="C3" s="318" t="s">
        <v>594</v>
      </c>
      <c r="D3" s="319"/>
      <c r="E3" s="318"/>
      <c r="F3" s="318"/>
      <c r="G3" s="318"/>
      <c r="H3" s="253"/>
      <c r="I3" s="253"/>
      <c r="J3" s="253"/>
      <c r="K3" s="253"/>
      <c r="L3" s="253"/>
      <c r="M3" s="253"/>
      <c r="N3" s="341"/>
      <c r="O3" s="341"/>
      <c r="P3" s="341"/>
    </row>
    <row r="4" spans="1:25" ht="9.9499999999999993" customHeight="1" x14ac:dyDescent="0.15">
      <c r="C4" s="15"/>
      <c r="D4" s="36"/>
      <c r="E4" s="36"/>
      <c r="F4" s="36"/>
      <c r="G4" s="36"/>
      <c r="H4" s="114"/>
      <c r="I4" s="114"/>
      <c r="J4" s="114"/>
      <c r="K4" s="114"/>
      <c r="L4" s="114"/>
      <c r="M4" s="114"/>
      <c r="N4" s="7"/>
      <c r="O4" s="7"/>
      <c r="P4" s="7"/>
    </row>
    <row r="5" spans="1:25" ht="30" customHeight="1" x14ac:dyDescent="0.15">
      <c r="C5" s="16"/>
      <c r="D5" s="160"/>
      <c r="E5" s="160"/>
      <c r="F5" s="874" t="s">
        <v>843</v>
      </c>
      <c r="G5" s="875"/>
      <c r="H5" s="96" t="s">
        <v>311</v>
      </c>
      <c r="I5" s="596" t="s">
        <v>868</v>
      </c>
      <c r="J5" s="598"/>
      <c r="K5" s="596" t="s">
        <v>56</v>
      </c>
      <c r="L5" s="598"/>
      <c r="M5" s="96" t="s">
        <v>758</v>
      </c>
      <c r="N5" s="110" t="s">
        <v>679</v>
      </c>
      <c r="O5" s="596" t="s">
        <v>871</v>
      </c>
      <c r="P5" s="597"/>
      <c r="Q5" s="598"/>
      <c r="R5" s="596" t="s">
        <v>875</v>
      </c>
      <c r="S5" s="598"/>
      <c r="T5" s="96" t="s">
        <v>873</v>
      </c>
      <c r="U5" s="662" t="s">
        <v>25</v>
      </c>
    </row>
    <row r="6" spans="1:25" ht="30" customHeight="1" x14ac:dyDescent="0.15">
      <c r="A6" s="4" t="s">
        <v>544</v>
      </c>
      <c r="B6" s="8" t="s">
        <v>604</v>
      </c>
      <c r="C6" s="146" t="s">
        <v>670</v>
      </c>
      <c r="D6" s="320"/>
      <c r="E6" s="320"/>
      <c r="F6" s="872" t="s">
        <v>320</v>
      </c>
      <c r="G6" s="873"/>
      <c r="H6" s="97" t="s">
        <v>741</v>
      </c>
      <c r="I6" s="213" t="s">
        <v>866</v>
      </c>
      <c r="J6" s="213" t="s">
        <v>867</v>
      </c>
      <c r="K6" s="213" t="s">
        <v>464</v>
      </c>
      <c r="L6" s="213" t="s">
        <v>708</v>
      </c>
      <c r="M6" s="271" t="s">
        <v>467</v>
      </c>
      <c r="N6" s="273" t="s">
        <v>135</v>
      </c>
      <c r="O6" s="213" t="s">
        <v>750</v>
      </c>
      <c r="P6" s="97" t="s">
        <v>1121</v>
      </c>
      <c r="Q6" s="97" t="s">
        <v>1120</v>
      </c>
      <c r="R6" s="213" t="s">
        <v>705</v>
      </c>
      <c r="S6" s="213" t="s">
        <v>87</v>
      </c>
      <c r="T6" s="213" t="s">
        <v>661</v>
      </c>
      <c r="U6" s="864"/>
      <c r="V6" s="4" t="s">
        <v>544</v>
      </c>
      <c r="W6" s="8" t="s">
        <v>604</v>
      </c>
    </row>
    <row r="7" spans="1:25" ht="20.100000000000001" customHeight="1" x14ac:dyDescent="0.15">
      <c r="A7" s="1">
        <v>1</v>
      </c>
      <c r="B7" s="7">
        <v>1</v>
      </c>
      <c r="C7" s="20" t="s">
        <v>151</v>
      </c>
      <c r="D7" s="20" t="s">
        <v>457</v>
      </c>
      <c r="E7" s="564" t="s">
        <v>8</v>
      </c>
      <c r="F7" s="564"/>
      <c r="G7" s="565"/>
      <c r="H7" s="340">
        <v>0</v>
      </c>
      <c r="I7" s="340">
        <v>293400</v>
      </c>
      <c r="J7" s="340">
        <v>116400</v>
      </c>
      <c r="K7" s="340">
        <v>171900</v>
      </c>
      <c r="L7" s="340">
        <v>29100</v>
      </c>
      <c r="M7" s="340">
        <v>118700</v>
      </c>
      <c r="N7" s="342">
        <v>0</v>
      </c>
      <c r="O7" s="340">
        <v>0</v>
      </c>
      <c r="P7" s="340">
        <v>0</v>
      </c>
      <c r="Q7" s="340">
        <v>0</v>
      </c>
      <c r="R7" s="340">
        <v>0</v>
      </c>
      <c r="S7" s="340">
        <v>19800</v>
      </c>
      <c r="T7" s="340">
        <v>75400</v>
      </c>
      <c r="U7" s="340">
        <v>824700</v>
      </c>
      <c r="V7" s="1">
        <v>1</v>
      </c>
      <c r="W7" s="7">
        <v>1</v>
      </c>
    </row>
    <row r="8" spans="1:25" ht="20.100000000000001" customHeight="1" x14ac:dyDescent="0.15">
      <c r="A8" s="1">
        <v>1</v>
      </c>
      <c r="B8" s="7">
        <v>2</v>
      </c>
      <c r="C8" s="24"/>
      <c r="D8" s="23"/>
      <c r="E8" s="295" t="s">
        <v>163</v>
      </c>
      <c r="F8" s="564" t="s">
        <v>461</v>
      </c>
      <c r="G8" s="565"/>
      <c r="H8" s="340">
        <v>0</v>
      </c>
      <c r="I8" s="340">
        <v>293400</v>
      </c>
      <c r="J8" s="340">
        <v>116400</v>
      </c>
      <c r="K8" s="340">
        <v>171900</v>
      </c>
      <c r="L8" s="340">
        <v>29100</v>
      </c>
      <c r="M8" s="340">
        <v>118700</v>
      </c>
      <c r="N8" s="342">
        <v>0</v>
      </c>
      <c r="O8" s="340">
        <v>0</v>
      </c>
      <c r="P8" s="340">
        <v>0</v>
      </c>
      <c r="Q8" s="340">
        <v>0</v>
      </c>
      <c r="R8" s="340">
        <v>0</v>
      </c>
      <c r="S8" s="340">
        <v>19800</v>
      </c>
      <c r="T8" s="340">
        <v>75400</v>
      </c>
      <c r="U8" s="340">
        <v>824700</v>
      </c>
      <c r="V8" s="1">
        <v>1</v>
      </c>
      <c r="W8" s="7">
        <v>2</v>
      </c>
    </row>
    <row r="9" spans="1:25" ht="20.100000000000001" customHeight="1" x14ac:dyDescent="0.15">
      <c r="A9" s="1">
        <v>1</v>
      </c>
      <c r="B9" s="7">
        <v>3</v>
      </c>
      <c r="C9" s="25" t="s">
        <v>465</v>
      </c>
      <c r="D9" s="321"/>
      <c r="E9" s="295" t="s">
        <v>166</v>
      </c>
      <c r="F9" s="564" t="s">
        <v>338</v>
      </c>
      <c r="G9" s="565"/>
      <c r="H9" s="340">
        <v>0</v>
      </c>
      <c r="I9" s="340">
        <v>0</v>
      </c>
      <c r="J9" s="340">
        <v>0</v>
      </c>
      <c r="K9" s="340">
        <v>0</v>
      </c>
      <c r="L9" s="340">
        <v>0</v>
      </c>
      <c r="M9" s="340">
        <v>0</v>
      </c>
      <c r="N9" s="342">
        <v>0</v>
      </c>
      <c r="O9" s="340">
        <v>0</v>
      </c>
      <c r="P9" s="340">
        <v>0</v>
      </c>
      <c r="Q9" s="340">
        <v>0</v>
      </c>
      <c r="R9" s="340">
        <v>0</v>
      </c>
      <c r="S9" s="340">
        <v>0</v>
      </c>
      <c r="T9" s="340">
        <v>0</v>
      </c>
      <c r="U9" s="340">
        <v>0</v>
      </c>
      <c r="V9" s="1">
        <v>1</v>
      </c>
      <c r="W9" s="7">
        <v>3</v>
      </c>
    </row>
    <row r="10" spans="1:25" ht="20.100000000000001" customHeight="1" x14ac:dyDescent="0.15">
      <c r="A10" s="1">
        <v>1</v>
      </c>
      <c r="B10" s="7">
        <v>4</v>
      </c>
      <c r="C10" s="25"/>
      <c r="D10" s="322" t="s">
        <v>466</v>
      </c>
      <c r="E10" s="564" t="s">
        <v>469</v>
      </c>
      <c r="F10" s="564"/>
      <c r="G10" s="565"/>
      <c r="H10" s="340">
        <v>0</v>
      </c>
      <c r="I10" s="340">
        <v>121358</v>
      </c>
      <c r="J10" s="340">
        <v>136036</v>
      </c>
      <c r="K10" s="340">
        <v>349090</v>
      </c>
      <c r="L10" s="340">
        <v>21301</v>
      </c>
      <c r="M10" s="340">
        <v>0</v>
      </c>
      <c r="N10" s="342">
        <v>0</v>
      </c>
      <c r="O10" s="340">
        <v>243495</v>
      </c>
      <c r="P10" s="340">
        <v>1798</v>
      </c>
      <c r="Q10" s="340">
        <v>8617</v>
      </c>
      <c r="R10" s="340">
        <v>60532</v>
      </c>
      <c r="S10" s="340">
        <v>219469</v>
      </c>
      <c r="T10" s="340">
        <v>0</v>
      </c>
      <c r="U10" s="340">
        <v>1161696</v>
      </c>
      <c r="V10" s="1">
        <v>1</v>
      </c>
      <c r="W10" s="7">
        <v>4</v>
      </c>
    </row>
    <row r="11" spans="1:25" ht="20.100000000000001" customHeight="1" x14ac:dyDescent="0.15">
      <c r="A11" s="1">
        <v>1</v>
      </c>
      <c r="B11" s="7">
        <v>5</v>
      </c>
      <c r="C11" s="25" t="s">
        <v>470</v>
      </c>
      <c r="D11" s="322" t="s">
        <v>448</v>
      </c>
      <c r="E11" s="564" t="s">
        <v>175</v>
      </c>
      <c r="F11" s="564"/>
      <c r="G11" s="565"/>
      <c r="H11" s="340">
        <v>0</v>
      </c>
      <c r="I11" s="340">
        <v>0</v>
      </c>
      <c r="J11" s="340">
        <v>0</v>
      </c>
      <c r="K11" s="340">
        <v>0</v>
      </c>
      <c r="L11" s="340">
        <v>0</v>
      </c>
      <c r="M11" s="340">
        <v>182907</v>
      </c>
      <c r="N11" s="342">
        <v>51259</v>
      </c>
      <c r="O11" s="340">
        <v>0</v>
      </c>
      <c r="P11" s="340">
        <v>0</v>
      </c>
      <c r="Q11" s="340">
        <v>0</v>
      </c>
      <c r="R11" s="340">
        <v>0</v>
      </c>
      <c r="S11" s="340">
        <v>0</v>
      </c>
      <c r="T11" s="340">
        <v>0</v>
      </c>
      <c r="U11" s="340">
        <v>234166</v>
      </c>
      <c r="V11" s="1">
        <v>1</v>
      </c>
      <c r="W11" s="7">
        <v>5</v>
      </c>
    </row>
    <row r="12" spans="1:25" ht="20.100000000000001" customHeight="1" x14ac:dyDescent="0.15">
      <c r="A12" s="1">
        <v>1</v>
      </c>
      <c r="B12" s="7">
        <v>6</v>
      </c>
      <c r="C12" s="25"/>
      <c r="D12" s="322" t="s">
        <v>472</v>
      </c>
      <c r="E12" s="564" t="s">
        <v>405</v>
      </c>
      <c r="F12" s="564"/>
      <c r="G12" s="565"/>
      <c r="H12" s="340">
        <v>0</v>
      </c>
      <c r="I12" s="340">
        <v>0</v>
      </c>
      <c r="J12" s="340">
        <v>0</v>
      </c>
      <c r="K12" s="340">
        <v>0</v>
      </c>
      <c r="L12" s="340">
        <v>0</v>
      </c>
      <c r="M12" s="340">
        <v>0</v>
      </c>
      <c r="N12" s="342">
        <v>0</v>
      </c>
      <c r="O12" s="340">
        <v>0</v>
      </c>
      <c r="P12" s="340">
        <v>0</v>
      </c>
      <c r="Q12" s="340">
        <v>0</v>
      </c>
      <c r="R12" s="340">
        <v>0</v>
      </c>
      <c r="S12" s="340">
        <v>0</v>
      </c>
      <c r="T12" s="340">
        <v>0</v>
      </c>
      <c r="U12" s="340">
        <v>0</v>
      </c>
      <c r="V12" s="1">
        <v>1</v>
      </c>
      <c r="W12" s="7">
        <v>6</v>
      </c>
    </row>
    <row r="13" spans="1:25" ht="20.100000000000001" customHeight="1" x14ac:dyDescent="0.15">
      <c r="A13" s="1">
        <v>1</v>
      </c>
      <c r="B13" s="7">
        <v>7</v>
      </c>
      <c r="C13" s="25" t="s">
        <v>473</v>
      </c>
      <c r="D13" s="322" t="s">
        <v>233</v>
      </c>
      <c r="E13" s="561" t="s">
        <v>159</v>
      </c>
      <c r="F13" s="561"/>
      <c r="G13" s="562"/>
      <c r="H13" s="340">
        <v>0</v>
      </c>
      <c r="I13" s="340">
        <v>0</v>
      </c>
      <c r="J13" s="340">
        <v>0</v>
      </c>
      <c r="K13" s="340">
        <v>0</v>
      </c>
      <c r="L13" s="340">
        <v>0</v>
      </c>
      <c r="M13" s="340">
        <v>5120</v>
      </c>
      <c r="N13" s="342">
        <v>0</v>
      </c>
      <c r="O13" s="340">
        <v>0</v>
      </c>
      <c r="P13" s="340">
        <v>0</v>
      </c>
      <c r="Q13" s="340">
        <v>0</v>
      </c>
      <c r="R13" s="340">
        <v>0</v>
      </c>
      <c r="S13" s="340">
        <v>0</v>
      </c>
      <c r="T13" s="340">
        <v>0</v>
      </c>
      <c r="U13" s="340">
        <v>5120</v>
      </c>
      <c r="V13" s="1">
        <v>1</v>
      </c>
      <c r="W13" s="7">
        <v>7</v>
      </c>
    </row>
    <row r="14" spans="1:25" ht="20.100000000000001" customHeight="1" x14ac:dyDescent="0.15">
      <c r="A14" s="1">
        <v>1</v>
      </c>
      <c r="B14" s="7">
        <v>8</v>
      </c>
      <c r="C14" s="25"/>
      <c r="D14" s="322" t="s">
        <v>475</v>
      </c>
      <c r="E14" s="564" t="s">
        <v>476</v>
      </c>
      <c r="F14" s="564"/>
      <c r="G14" s="565"/>
      <c r="H14" s="340">
        <v>0</v>
      </c>
      <c r="I14" s="340">
        <v>0</v>
      </c>
      <c r="J14" s="340">
        <v>0</v>
      </c>
      <c r="K14" s="340">
        <v>0</v>
      </c>
      <c r="L14" s="340">
        <v>0</v>
      </c>
      <c r="M14" s="340">
        <v>0</v>
      </c>
      <c r="N14" s="342">
        <v>0</v>
      </c>
      <c r="O14" s="340">
        <v>0</v>
      </c>
      <c r="P14" s="340">
        <v>0</v>
      </c>
      <c r="Q14" s="340">
        <v>0</v>
      </c>
      <c r="R14" s="340">
        <v>0</v>
      </c>
      <c r="S14" s="340">
        <v>13054</v>
      </c>
      <c r="T14" s="340">
        <v>0</v>
      </c>
      <c r="U14" s="340">
        <v>13054</v>
      </c>
      <c r="V14" s="1">
        <v>1</v>
      </c>
      <c r="W14" s="7">
        <v>8</v>
      </c>
    </row>
    <row r="15" spans="1:25" ht="20.100000000000001" customHeight="1" x14ac:dyDescent="0.15">
      <c r="A15" s="1">
        <v>1</v>
      </c>
      <c r="B15" s="7">
        <v>9</v>
      </c>
      <c r="C15" s="25" t="s">
        <v>356</v>
      </c>
      <c r="D15" s="322" t="s">
        <v>477</v>
      </c>
      <c r="E15" s="564" t="s">
        <v>182</v>
      </c>
      <c r="F15" s="564"/>
      <c r="G15" s="565"/>
      <c r="H15" s="340">
        <v>0</v>
      </c>
      <c r="I15" s="340">
        <v>0</v>
      </c>
      <c r="J15" s="340">
        <v>4400</v>
      </c>
      <c r="K15" s="340">
        <v>0</v>
      </c>
      <c r="L15" s="340">
        <v>0</v>
      </c>
      <c r="M15" s="340">
        <v>0</v>
      </c>
      <c r="N15" s="342">
        <v>0</v>
      </c>
      <c r="O15" s="340">
        <v>0</v>
      </c>
      <c r="P15" s="340">
        <v>0</v>
      </c>
      <c r="Q15" s="340">
        <v>0</v>
      </c>
      <c r="R15" s="340">
        <v>0</v>
      </c>
      <c r="S15" s="340">
        <v>0</v>
      </c>
      <c r="T15" s="340">
        <v>0</v>
      </c>
      <c r="U15" s="340">
        <v>4400</v>
      </c>
      <c r="V15" s="1">
        <v>1</v>
      </c>
      <c r="W15" s="7">
        <v>9</v>
      </c>
    </row>
    <row r="16" spans="1:25" ht="20.100000000000001" customHeight="1" x14ac:dyDescent="0.15">
      <c r="A16" s="1">
        <v>1</v>
      </c>
      <c r="B16" s="7">
        <v>10</v>
      </c>
      <c r="C16" s="25"/>
      <c r="D16" s="322" t="s">
        <v>268</v>
      </c>
      <c r="E16" s="564" t="s">
        <v>129</v>
      </c>
      <c r="F16" s="564"/>
      <c r="G16" s="565"/>
      <c r="H16" s="340">
        <v>0</v>
      </c>
      <c r="I16" s="340">
        <v>0</v>
      </c>
      <c r="J16" s="340">
        <v>0</v>
      </c>
      <c r="K16" s="340">
        <v>18760</v>
      </c>
      <c r="L16" s="340">
        <v>0</v>
      </c>
      <c r="M16" s="340">
        <v>22935</v>
      </c>
      <c r="N16" s="342">
        <v>0</v>
      </c>
      <c r="O16" s="340">
        <v>0</v>
      </c>
      <c r="P16" s="340">
        <v>0</v>
      </c>
      <c r="Q16" s="340">
        <v>0</v>
      </c>
      <c r="R16" s="340">
        <v>0</v>
      </c>
      <c r="S16" s="340">
        <v>0</v>
      </c>
      <c r="T16" s="340">
        <v>0</v>
      </c>
      <c r="U16" s="340">
        <v>41695</v>
      </c>
      <c r="V16" s="1">
        <v>1</v>
      </c>
      <c r="W16" s="7">
        <v>10</v>
      </c>
    </row>
    <row r="17" spans="1:23" ht="20.100000000000001" customHeight="1" x14ac:dyDescent="0.15">
      <c r="A17" s="1">
        <v>1</v>
      </c>
      <c r="B17" s="7">
        <v>11</v>
      </c>
      <c r="C17" s="25" t="s">
        <v>333</v>
      </c>
      <c r="D17" s="322" t="s">
        <v>480</v>
      </c>
      <c r="E17" s="564" t="s">
        <v>420</v>
      </c>
      <c r="F17" s="564"/>
      <c r="G17" s="565"/>
      <c r="H17" s="340">
        <v>0</v>
      </c>
      <c r="I17" s="340">
        <v>0</v>
      </c>
      <c r="J17" s="340">
        <v>0</v>
      </c>
      <c r="K17" s="340">
        <v>0</v>
      </c>
      <c r="L17" s="340">
        <v>0</v>
      </c>
      <c r="M17" s="340">
        <v>0</v>
      </c>
      <c r="N17" s="342">
        <v>0</v>
      </c>
      <c r="O17" s="340">
        <v>0</v>
      </c>
      <c r="P17" s="340">
        <v>0</v>
      </c>
      <c r="Q17" s="340">
        <v>0</v>
      </c>
      <c r="R17" s="340">
        <v>0</v>
      </c>
      <c r="S17" s="340">
        <v>0</v>
      </c>
      <c r="T17" s="340">
        <v>0</v>
      </c>
      <c r="U17" s="340">
        <v>0</v>
      </c>
      <c r="V17" s="1">
        <v>1</v>
      </c>
      <c r="W17" s="7">
        <v>11</v>
      </c>
    </row>
    <row r="18" spans="1:23" ht="20.100000000000001" customHeight="1" x14ac:dyDescent="0.15">
      <c r="A18" s="1">
        <v>1</v>
      </c>
      <c r="B18" s="7">
        <v>12</v>
      </c>
      <c r="C18" s="24"/>
      <c r="D18" s="323" t="s">
        <v>486</v>
      </c>
      <c r="E18" s="561" t="s">
        <v>338</v>
      </c>
      <c r="F18" s="561"/>
      <c r="G18" s="562"/>
      <c r="H18" s="340">
        <v>134989</v>
      </c>
      <c r="I18" s="340">
        <v>0</v>
      </c>
      <c r="J18" s="340">
        <v>0</v>
      </c>
      <c r="K18" s="340">
        <v>7219</v>
      </c>
      <c r="L18" s="340">
        <v>0</v>
      </c>
      <c r="M18" s="340">
        <v>1150</v>
      </c>
      <c r="N18" s="342">
        <v>0</v>
      </c>
      <c r="O18" s="340">
        <v>0</v>
      </c>
      <c r="P18" s="340">
        <v>0</v>
      </c>
      <c r="Q18" s="340">
        <v>0</v>
      </c>
      <c r="R18" s="340">
        <v>0</v>
      </c>
      <c r="S18" s="340">
        <v>0</v>
      </c>
      <c r="T18" s="340">
        <v>0</v>
      </c>
      <c r="U18" s="340">
        <v>143358</v>
      </c>
      <c r="V18" s="1">
        <v>1</v>
      </c>
      <c r="W18" s="7">
        <v>12</v>
      </c>
    </row>
    <row r="19" spans="1:23" ht="20.100000000000001" customHeight="1" x14ac:dyDescent="0.15">
      <c r="A19" s="1">
        <v>1</v>
      </c>
      <c r="B19" s="7">
        <v>13</v>
      </c>
      <c r="C19" s="24"/>
      <c r="D19" s="19" t="s">
        <v>488</v>
      </c>
      <c r="E19" s="561" t="s">
        <v>1000</v>
      </c>
      <c r="F19" s="561"/>
      <c r="G19" s="308" t="s">
        <v>185</v>
      </c>
      <c r="H19" s="340">
        <v>134989</v>
      </c>
      <c r="I19" s="340">
        <v>414758</v>
      </c>
      <c r="J19" s="340">
        <v>256836</v>
      </c>
      <c r="K19" s="340">
        <v>546969</v>
      </c>
      <c r="L19" s="340">
        <v>50401</v>
      </c>
      <c r="M19" s="340">
        <v>330812</v>
      </c>
      <c r="N19" s="342">
        <v>51259</v>
      </c>
      <c r="O19" s="340">
        <v>243495</v>
      </c>
      <c r="P19" s="340">
        <v>1798</v>
      </c>
      <c r="Q19" s="340">
        <v>8617</v>
      </c>
      <c r="R19" s="340">
        <v>60532</v>
      </c>
      <c r="S19" s="340">
        <v>252323</v>
      </c>
      <c r="T19" s="340">
        <v>75400</v>
      </c>
      <c r="U19" s="340">
        <v>2428189</v>
      </c>
      <c r="V19" s="1">
        <v>1</v>
      </c>
      <c r="W19" s="7">
        <v>13</v>
      </c>
    </row>
    <row r="20" spans="1:23" ht="20.100000000000001" customHeight="1" x14ac:dyDescent="0.15">
      <c r="A20" s="1">
        <v>1</v>
      </c>
      <c r="B20" s="7">
        <v>14</v>
      </c>
      <c r="C20" s="24"/>
      <c r="D20" s="20" t="s">
        <v>489</v>
      </c>
      <c r="E20" s="870" t="s">
        <v>148</v>
      </c>
      <c r="F20" s="870"/>
      <c r="G20" s="338" t="s">
        <v>136</v>
      </c>
      <c r="H20" s="340">
        <v>0</v>
      </c>
      <c r="I20" s="340">
        <v>0</v>
      </c>
      <c r="J20" s="340">
        <v>0</v>
      </c>
      <c r="K20" s="340">
        <v>0</v>
      </c>
      <c r="L20" s="340">
        <v>0</v>
      </c>
      <c r="M20" s="340">
        <v>0</v>
      </c>
      <c r="N20" s="342">
        <v>0</v>
      </c>
      <c r="O20" s="340">
        <v>0</v>
      </c>
      <c r="P20" s="340">
        <v>0</v>
      </c>
      <c r="Q20" s="340">
        <v>0</v>
      </c>
      <c r="R20" s="340">
        <v>0</v>
      </c>
      <c r="S20" s="340">
        <v>0</v>
      </c>
      <c r="T20" s="340">
        <v>0</v>
      </c>
      <c r="U20" s="340">
        <v>0</v>
      </c>
      <c r="V20" s="1">
        <v>1</v>
      </c>
      <c r="W20" s="7">
        <v>14</v>
      </c>
    </row>
    <row r="21" spans="1:23" ht="20.100000000000001" customHeight="1" x14ac:dyDescent="0.15">
      <c r="A21" s="1">
        <v>1</v>
      </c>
      <c r="B21" s="7">
        <v>15</v>
      </c>
      <c r="C21" s="24"/>
      <c r="D21" s="323" t="s">
        <v>191</v>
      </c>
      <c r="E21" s="820" t="s">
        <v>1001</v>
      </c>
      <c r="F21" s="820"/>
      <c r="G21" s="308" t="s">
        <v>34</v>
      </c>
      <c r="H21" s="340">
        <v>0</v>
      </c>
      <c r="I21" s="340">
        <v>0</v>
      </c>
      <c r="J21" s="340">
        <v>0</v>
      </c>
      <c r="K21" s="340">
        <v>0</v>
      </c>
      <c r="L21" s="340">
        <v>0</v>
      </c>
      <c r="M21" s="340">
        <v>0</v>
      </c>
      <c r="N21" s="342">
        <v>0</v>
      </c>
      <c r="O21" s="340">
        <v>0</v>
      </c>
      <c r="P21" s="340">
        <v>0</v>
      </c>
      <c r="Q21" s="340">
        <v>0</v>
      </c>
      <c r="R21" s="340">
        <v>0</v>
      </c>
      <c r="S21" s="340">
        <v>0</v>
      </c>
      <c r="T21" s="340">
        <v>0</v>
      </c>
      <c r="U21" s="340">
        <v>0</v>
      </c>
      <c r="V21" s="1">
        <v>1</v>
      </c>
      <c r="W21" s="7">
        <v>15</v>
      </c>
    </row>
    <row r="22" spans="1:23" ht="20.100000000000001" customHeight="1" x14ac:dyDescent="0.15">
      <c r="A22" s="1">
        <v>1</v>
      </c>
      <c r="B22" s="7">
        <v>16</v>
      </c>
      <c r="C22" s="18"/>
      <c r="D22" s="19" t="s">
        <v>496</v>
      </c>
      <c r="E22" s="561" t="s">
        <v>258</v>
      </c>
      <c r="F22" s="871"/>
      <c r="G22" s="339" t="s">
        <v>943</v>
      </c>
      <c r="H22" s="340">
        <v>134989</v>
      </c>
      <c r="I22" s="340">
        <v>414758</v>
      </c>
      <c r="J22" s="340">
        <v>256836</v>
      </c>
      <c r="K22" s="340">
        <v>546969</v>
      </c>
      <c r="L22" s="340">
        <v>50401</v>
      </c>
      <c r="M22" s="340">
        <v>330812</v>
      </c>
      <c r="N22" s="342">
        <v>51259</v>
      </c>
      <c r="O22" s="340">
        <v>243495</v>
      </c>
      <c r="P22" s="340">
        <v>1798</v>
      </c>
      <c r="Q22" s="340">
        <v>8617</v>
      </c>
      <c r="R22" s="340">
        <v>60532</v>
      </c>
      <c r="S22" s="340">
        <v>252323</v>
      </c>
      <c r="T22" s="340">
        <v>75400</v>
      </c>
      <c r="U22" s="340">
        <v>2428189</v>
      </c>
      <c r="V22" s="1">
        <v>1</v>
      </c>
      <c r="W22" s="7">
        <v>16</v>
      </c>
    </row>
    <row r="23" spans="1:23" ht="20.100000000000001" customHeight="1" x14ac:dyDescent="0.15">
      <c r="A23" s="1">
        <v>1</v>
      </c>
      <c r="B23" s="7">
        <v>17</v>
      </c>
      <c r="C23" s="24" t="s">
        <v>122</v>
      </c>
      <c r="D23" s="20" t="s">
        <v>457</v>
      </c>
      <c r="E23" s="564" t="s">
        <v>485</v>
      </c>
      <c r="F23" s="564"/>
      <c r="G23" s="565"/>
      <c r="H23" s="340">
        <v>0</v>
      </c>
      <c r="I23" s="340">
        <v>309078</v>
      </c>
      <c r="J23" s="340">
        <v>121815</v>
      </c>
      <c r="K23" s="340">
        <v>224861</v>
      </c>
      <c r="L23" s="340">
        <v>34831</v>
      </c>
      <c r="M23" s="340">
        <v>143022</v>
      </c>
      <c r="N23" s="342">
        <v>2920</v>
      </c>
      <c r="O23" s="340">
        <v>0</v>
      </c>
      <c r="P23" s="340">
        <v>0</v>
      </c>
      <c r="Q23" s="340">
        <v>0</v>
      </c>
      <c r="R23" s="340">
        <v>0</v>
      </c>
      <c r="S23" s="340">
        <v>24747</v>
      </c>
      <c r="T23" s="340">
        <v>82673</v>
      </c>
      <c r="U23" s="340">
        <v>943947</v>
      </c>
      <c r="V23" s="1">
        <v>1</v>
      </c>
      <c r="W23" s="7">
        <v>17</v>
      </c>
    </row>
    <row r="24" spans="1:23" ht="20.100000000000001" customHeight="1" x14ac:dyDescent="0.15">
      <c r="A24" s="1">
        <v>1</v>
      </c>
      <c r="B24" s="7">
        <v>18</v>
      </c>
      <c r="C24" s="24"/>
      <c r="D24" s="324" t="s">
        <v>224</v>
      </c>
      <c r="E24" s="563" t="s">
        <v>247</v>
      </c>
      <c r="F24" s="564"/>
      <c r="G24" s="565"/>
      <c r="H24" s="340">
        <v>0</v>
      </c>
      <c r="I24" s="340">
        <v>0</v>
      </c>
      <c r="J24" s="340">
        <v>0</v>
      </c>
      <c r="K24" s="340">
        <v>0</v>
      </c>
      <c r="L24" s="340">
        <v>0</v>
      </c>
      <c r="M24" s="340">
        <v>0</v>
      </c>
      <c r="N24" s="342">
        <v>0</v>
      </c>
      <c r="O24" s="340">
        <v>0</v>
      </c>
      <c r="P24" s="340">
        <v>0</v>
      </c>
      <c r="Q24" s="340">
        <v>0</v>
      </c>
      <c r="R24" s="340">
        <v>0</v>
      </c>
      <c r="S24" s="340">
        <v>0</v>
      </c>
      <c r="T24" s="340">
        <v>0</v>
      </c>
      <c r="U24" s="340">
        <v>0</v>
      </c>
      <c r="V24" s="1">
        <v>1</v>
      </c>
      <c r="W24" s="7">
        <v>18</v>
      </c>
    </row>
    <row r="25" spans="1:23" ht="20.100000000000001" customHeight="1" x14ac:dyDescent="0.15">
      <c r="A25" s="1">
        <v>1</v>
      </c>
      <c r="B25" s="7">
        <v>19</v>
      </c>
      <c r="C25" s="25" t="s">
        <v>465</v>
      </c>
      <c r="D25" s="325" t="s">
        <v>354</v>
      </c>
      <c r="E25" s="563" t="s">
        <v>499</v>
      </c>
      <c r="F25" s="564"/>
      <c r="G25" s="565"/>
      <c r="H25" s="340">
        <v>0</v>
      </c>
      <c r="I25" s="340">
        <v>0</v>
      </c>
      <c r="J25" s="340">
        <v>0</v>
      </c>
      <c r="K25" s="340">
        <v>0</v>
      </c>
      <c r="L25" s="340">
        <v>0</v>
      </c>
      <c r="M25" s="340">
        <v>0</v>
      </c>
      <c r="N25" s="342">
        <v>0</v>
      </c>
      <c r="O25" s="340">
        <v>0</v>
      </c>
      <c r="P25" s="340">
        <v>0</v>
      </c>
      <c r="Q25" s="340">
        <v>0</v>
      </c>
      <c r="R25" s="340">
        <v>0</v>
      </c>
      <c r="S25" s="340">
        <v>0</v>
      </c>
      <c r="T25" s="340">
        <v>0</v>
      </c>
      <c r="U25" s="340">
        <v>0</v>
      </c>
      <c r="V25" s="1">
        <v>1</v>
      </c>
      <c r="W25" s="7">
        <v>19</v>
      </c>
    </row>
    <row r="26" spans="1:23" ht="20.100000000000001" customHeight="1" x14ac:dyDescent="0.15">
      <c r="A26" s="1">
        <v>1</v>
      </c>
      <c r="B26" s="7">
        <v>20</v>
      </c>
      <c r="C26" s="25"/>
      <c r="D26" s="293" t="s">
        <v>83</v>
      </c>
      <c r="E26" s="563" t="s">
        <v>492</v>
      </c>
      <c r="F26" s="564"/>
      <c r="G26" s="565"/>
      <c r="H26" s="340">
        <v>0</v>
      </c>
      <c r="I26" s="340">
        <v>0</v>
      </c>
      <c r="J26" s="340">
        <v>13200</v>
      </c>
      <c r="K26" s="340">
        <v>0</v>
      </c>
      <c r="L26" s="340">
        <v>0</v>
      </c>
      <c r="M26" s="340">
        <v>0</v>
      </c>
      <c r="N26" s="342">
        <v>0</v>
      </c>
      <c r="O26" s="340">
        <v>0</v>
      </c>
      <c r="P26" s="340">
        <v>0</v>
      </c>
      <c r="Q26" s="340">
        <v>0</v>
      </c>
      <c r="R26" s="340">
        <v>0</v>
      </c>
      <c r="S26" s="340">
        <v>0</v>
      </c>
      <c r="T26" s="340">
        <v>0</v>
      </c>
      <c r="U26" s="340">
        <v>13200</v>
      </c>
      <c r="V26" s="1">
        <v>1</v>
      </c>
      <c r="W26" s="7">
        <v>20</v>
      </c>
    </row>
    <row r="27" spans="1:23" ht="20.100000000000001" customHeight="1" x14ac:dyDescent="0.15">
      <c r="A27" s="1">
        <v>1</v>
      </c>
      <c r="B27" s="7">
        <v>21</v>
      </c>
      <c r="C27" s="25"/>
      <c r="D27" s="25" t="s">
        <v>531</v>
      </c>
      <c r="E27" s="563" t="s">
        <v>502</v>
      </c>
      <c r="F27" s="564"/>
      <c r="G27" s="565"/>
      <c r="H27" s="340">
        <v>0</v>
      </c>
      <c r="I27" s="340">
        <v>0</v>
      </c>
      <c r="J27" s="340">
        <v>8800</v>
      </c>
      <c r="K27" s="340">
        <v>0</v>
      </c>
      <c r="L27" s="340">
        <v>0</v>
      </c>
      <c r="M27" s="340">
        <v>0</v>
      </c>
      <c r="N27" s="342">
        <v>0</v>
      </c>
      <c r="O27" s="340">
        <v>0</v>
      </c>
      <c r="P27" s="340">
        <v>0</v>
      </c>
      <c r="Q27" s="340">
        <v>0</v>
      </c>
      <c r="R27" s="340">
        <v>0</v>
      </c>
      <c r="S27" s="340">
        <v>0</v>
      </c>
      <c r="T27" s="340">
        <v>0</v>
      </c>
      <c r="U27" s="340">
        <v>8800</v>
      </c>
      <c r="V27" s="1">
        <v>1</v>
      </c>
      <c r="W27" s="7">
        <v>21</v>
      </c>
    </row>
    <row r="28" spans="1:23" ht="20.100000000000001" customHeight="1" x14ac:dyDescent="0.15">
      <c r="A28" s="1">
        <v>1</v>
      </c>
      <c r="B28" s="7">
        <v>22</v>
      </c>
      <c r="C28" s="25"/>
      <c r="D28" s="25" t="s">
        <v>245</v>
      </c>
      <c r="E28" s="563" t="s">
        <v>505</v>
      </c>
      <c r="F28" s="564"/>
      <c r="G28" s="565"/>
      <c r="H28" s="340">
        <v>0</v>
      </c>
      <c r="I28" s="340">
        <v>309078</v>
      </c>
      <c r="J28" s="340">
        <v>108615</v>
      </c>
      <c r="K28" s="340">
        <v>224861</v>
      </c>
      <c r="L28" s="340">
        <v>34831</v>
      </c>
      <c r="M28" s="340">
        <v>143022</v>
      </c>
      <c r="N28" s="342">
        <v>2920</v>
      </c>
      <c r="O28" s="340">
        <v>0</v>
      </c>
      <c r="P28" s="340">
        <v>0</v>
      </c>
      <c r="Q28" s="340">
        <v>0</v>
      </c>
      <c r="R28" s="340">
        <v>0</v>
      </c>
      <c r="S28" s="340">
        <v>24747</v>
      </c>
      <c r="T28" s="340">
        <v>82673</v>
      </c>
      <c r="U28" s="340">
        <v>930747</v>
      </c>
      <c r="V28" s="1">
        <v>1</v>
      </c>
      <c r="W28" s="7">
        <v>22</v>
      </c>
    </row>
    <row r="29" spans="1:23" ht="20.100000000000001" customHeight="1" x14ac:dyDescent="0.15">
      <c r="A29" s="1">
        <v>1</v>
      </c>
      <c r="B29" s="7">
        <v>23</v>
      </c>
      <c r="C29" s="25" t="s">
        <v>804</v>
      </c>
      <c r="D29" s="25" t="s">
        <v>165</v>
      </c>
      <c r="E29" s="563" t="s">
        <v>502</v>
      </c>
      <c r="F29" s="564"/>
      <c r="G29" s="565"/>
      <c r="H29" s="340">
        <v>0</v>
      </c>
      <c r="I29" s="340">
        <v>293400</v>
      </c>
      <c r="J29" s="340">
        <v>107600</v>
      </c>
      <c r="K29" s="340">
        <v>171900</v>
      </c>
      <c r="L29" s="340">
        <v>29100</v>
      </c>
      <c r="M29" s="340">
        <v>118700</v>
      </c>
      <c r="N29" s="342">
        <v>0</v>
      </c>
      <c r="O29" s="340">
        <v>0</v>
      </c>
      <c r="P29" s="340">
        <v>0</v>
      </c>
      <c r="Q29" s="340">
        <v>0</v>
      </c>
      <c r="R29" s="340">
        <v>0</v>
      </c>
      <c r="S29" s="340">
        <v>19800</v>
      </c>
      <c r="T29" s="340">
        <v>75400</v>
      </c>
      <c r="U29" s="340">
        <v>815900</v>
      </c>
      <c r="V29" s="1">
        <v>1</v>
      </c>
      <c r="W29" s="7">
        <v>23</v>
      </c>
    </row>
    <row r="30" spans="1:23" ht="20.100000000000001" customHeight="1" x14ac:dyDescent="0.15">
      <c r="A30" s="1">
        <v>1</v>
      </c>
      <c r="B30" s="7">
        <v>24</v>
      </c>
      <c r="C30" s="25"/>
      <c r="D30" s="322"/>
      <c r="E30" s="59" t="s">
        <v>402</v>
      </c>
      <c r="F30" s="563" t="s">
        <v>512</v>
      </c>
      <c r="G30" s="565"/>
      <c r="H30" s="340">
        <v>0</v>
      </c>
      <c r="I30" s="340">
        <v>293400</v>
      </c>
      <c r="J30" s="340">
        <v>116400</v>
      </c>
      <c r="K30" s="340">
        <v>0</v>
      </c>
      <c r="L30" s="340">
        <v>0</v>
      </c>
      <c r="M30" s="340">
        <v>0</v>
      </c>
      <c r="N30" s="342">
        <v>0</v>
      </c>
      <c r="O30" s="340">
        <v>0</v>
      </c>
      <c r="P30" s="340">
        <v>0</v>
      </c>
      <c r="Q30" s="340">
        <v>0</v>
      </c>
      <c r="R30" s="340">
        <v>0</v>
      </c>
      <c r="S30" s="340">
        <v>0</v>
      </c>
      <c r="T30" s="340">
        <v>0</v>
      </c>
      <c r="U30" s="340">
        <v>409800</v>
      </c>
      <c r="V30" s="1">
        <v>1</v>
      </c>
      <c r="W30" s="7">
        <v>24</v>
      </c>
    </row>
    <row r="31" spans="1:23" ht="20.100000000000001" customHeight="1" x14ac:dyDescent="0.15">
      <c r="A31" s="1">
        <v>1</v>
      </c>
      <c r="B31" s="7">
        <v>25</v>
      </c>
      <c r="C31" s="25"/>
      <c r="D31" s="126" t="s">
        <v>83</v>
      </c>
      <c r="E31" s="331" t="s">
        <v>1</v>
      </c>
      <c r="F31" s="563" t="s">
        <v>823</v>
      </c>
      <c r="G31" s="565"/>
      <c r="H31" s="340">
        <v>0</v>
      </c>
      <c r="I31" s="340">
        <v>0</v>
      </c>
      <c r="J31" s="340">
        <v>0</v>
      </c>
      <c r="K31" s="340">
        <v>171900</v>
      </c>
      <c r="L31" s="340">
        <v>29100</v>
      </c>
      <c r="M31" s="340">
        <v>98700</v>
      </c>
      <c r="N31" s="342">
        <v>0</v>
      </c>
      <c r="O31" s="340">
        <v>0</v>
      </c>
      <c r="P31" s="340">
        <v>0</v>
      </c>
      <c r="Q31" s="340">
        <v>0</v>
      </c>
      <c r="R31" s="340">
        <v>0</v>
      </c>
      <c r="S31" s="340">
        <v>19800</v>
      </c>
      <c r="T31" s="340">
        <v>75400</v>
      </c>
      <c r="U31" s="340">
        <v>394900</v>
      </c>
      <c r="V31" s="1">
        <v>1</v>
      </c>
      <c r="W31" s="7">
        <v>25</v>
      </c>
    </row>
    <row r="32" spans="1:23" ht="20.100000000000001" customHeight="1" x14ac:dyDescent="0.15">
      <c r="A32" s="1">
        <v>1</v>
      </c>
      <c r="B32" s="7">
        <v>26</v>
      </c>
      <c r="C32" s="25"/>
      <c r="D32" s="126" t="s">
        <v>531</v>
      </c>
      <c r="E32" s="331" t="s">
        <v>442</v>
      </c>
      <c r="F32" s="563" t="s">
        <v>338</v>
      </c>
      <c r="G32" s="565"/>
      <c r="H32" s="340">
        <v>0</v>
      </c>
      <c r="I32" s="340">
        <v>0</v>
      </c>
      <c r="J32" s="340">
        <v>0</v>
      </c>
      <c r="K32" s="340">
        <v>0</v>
      </c>
      <c r="L32" s="340">
        <v>0</v>
      </c>
      <c r="M32" s="340">
        <v>20000</v>
      </c>
      <c r="N32" s="342">
        <v>0</v>
      </c>
      <c r="O32" s="340">
        <v>0</v>
      </c>
      <c r="P32" s="340">
        <v>0</v>
      </c>
      <c r="Q32" s="340">
        <v>0</v>
      </c>
      <c r="R32" s="340">
        <v>0</v>
      </c>
      <c r="S32" s="340">
        <v>0</v>
      </c>
      <c r="T32" s="340">
        <v>0</v>
      </c>
      <c r="U32" s="340">
        <v>20000</v>
      </c>
      <c r="V32" s="1">
        <v>1</v>
      </c>
      <c r="W32" s="7">
        <v>26</v>
      </c>
    </row>
    <row r="33" spans="1:23" ht="20.100000000000001" customHeight="1" x14ac:dyDescent="0.15">
      <c r="A33" s="1">
        <v>1</v>
      </c>
      <c r="B33" s="7">
        <v>27</v>
      </c>
      <c r="C33" s="25" t="s">
        <v>454</v>
      </c>
      <c r="D33" s="126" t="s">
        <v>922</v>
      </c>
      <c r="E33" s="563" t="s">
        <v>182</v>
      </c>
      <c r="F33" s="564"/>
      <c r="G33" s="565"/>
      <c r="H33" s="340">
        <v>0</v>
      </c>
      <c r="I33" s="340">
        <v>0</v>
      </c>
      <c r="J33" s="340">
        <v>4400</v>
      </c>
      <c r="K33" s="340">
        <v>0</v>
      </c>
      <c r="L33" s="340">
        <v>0</v>
      </c>
      <c r="M33" s="340">
        <v>0</v>
      </c>
      <c r="N33" s="342">
        <v>0</v>
      </c>
      <c r="O33" s="340">
        <v>0</v>
      </c>
      <c r="P33" s="340">
        <v>0</v>
      </c>
      <c r="Q33" s="340">
        <v>0</v>
      </c>
      <c r="R33" s="340">
        <v>0</v>
      </c>
      <c r="S33" s="340">
        <v>0</v>
      </c>
      <c r="T33" s="340">
        <v>0</v>
      </c>
      <c r="U33" s="340">
        <v>4400</v>
      </c>
      <c r="V33" s="1">
        <v>1</v>
      </c>
      <c r="W33" s="7">
        <v>27</v>
      </c>
    </row>
    <row r="34" spans="1:23" ht="20.100000000000001" customHeight="1" x14ac:dyDescent="0.15">
      <c r="A34" s="1">
        <v>1</v>
      </c>
      <c r="B34" s="7">
        <v>28</v>
      </c>
      <c r="C34" s="25"/>
      <c r="D34" s="126" t="s">
        <v>923</v>
      </c>
      <c r="E34" s="563" t="s">
        <v>129</v>
      </c>
      <c r="F34" s="564"/>
      <c r="G34" s="565"/>
      <c r="H34" s="340">
        <v>0</v>
      </c>
      <c r="I34" s="340">
        <v>0</v>
      </c>
      <c r="J34" s="340">
        <v>0</v>
      </c>
      <c r="K34" s="340">
        <v>18760</v>
      </c>
      <c r="L34" s="340">
        <v>0</v>
      </c>
      <c r="M34" s="340">
        <v>22935</v>
      </c>
      <c r="N34" s="342">
        <v>0</v>
      </c>
      <c r="O34" s="340">
        <v>0</v>
      </c>
      <c r="P34" s="340">
        <v>0</v>
      </c>
      <c r="Q34" s="340">
        <v>0</v>
      </c>
      <c r="R34" s="340">
        <v>0</v>
      </c>
      <c r="S34" s="340">
        <v>0</v>
      </c>
      <c r="T34" s="340">
        <v>0</v>
      </c>
      <c r="U34" s="340">
        <v>41695</v>
      </c>
      <c r="V34" s="1">
        <v>1</v>
      </c>
      <c r="W34" s="7">
        <v>28</v>
      </c>
    </row>
    <row r="35" spans="1:23" ht="20.100000000000001" customHeight="1" x14ac:dyDescent="0.15">
      <c r="A35" s="1">
        <v>1</v>
      </c>
      <c r="B35" s="7">
        <v>29</v>
      </c>
      <c r="C35" s="25"/>
      <c r="D35" s="126" t="s">
        <v>924</v>
      </c>
      <c r="E35" s="563" t="s">
        <v>420</v>
      </c>
      <c r="F35" s="564"/>
      <c r="G35" s="565"/>
      <c r="H35" s="340">
        <v>0</v>
      </c>
      <c r="I35" s="340">
        <v>0</v>
      </c>
      <c r="J35" s="340">
        <v>0</v>
      </c>
      <c r="K35" s="340">
        <v>0</v>
      </c>
      <c r="L35" s="340">
        <v>0</v>
      </c>
      <c r="M35" s="340">
        <v>0</v>
      </c>
      <c r="N35" s="342">
        <v>0</v>
      </c>
      <c r="O35" s="340">
        <v>0</v>
      </c>
      <c r="P35" s="340">
        <v>0</v>
      </c>
      <c r="Q35" s="340">
        <v>0</v>
      </c>
      <c r="R35" s="340">
        <v>0</v>
      </c>
      <c r="S35" s="340">
        <v>0</v>
      </c>
      <c r="T35" s="340">
        <v>0</v>
      </c>
      <c r="U35" s="340">
        <v>0</v>
      </c>
      <c r="V35" s="1">
        <v>1</v>
      </c>
      <c r="W35" s="7">
        <v>29</v>
      </c>
    </row>
    <row r="36" spans="1:23" ht="20.100000000000001" customHeight="1" x14ac:dyDescent="0.15">
      <c r="A36" s="1">
        <v>1</v>
      </c>
      <c r="B36" s="7">
        <v>30</v>
      </c>
      <c r="C36" s="25"/>
      <c r="D36" s="126" t="s">
        <v>165</v>
      </c>
      <c r="E36" s="563" t="s">
        <v>238</v>
      </c>
      <c r="F36" s="564"/>
      <c r="G36" s="565"/>
      <c r="H36" s="340">
        <v>0</v>
      </c>
      <c r="I36" s="340">
        <v>0</v>
      </c>
      <c r="J36" s="340">
        <v>0</v>
      </c>
      <c r="K36" s="340">
        <v>13890</v>
      </c>
      <c r="L36" s="340">
        <v>2866</v>
      </c>
      <c r="M36" s="340">
        <v>0</v>
      </c>
      <c r="N36" s="342">
        <v>0</v>
      </c>
      <c r="O36" s="340">
        <v>0</v>
      </c>
      <c r="P36" s="340">
        <v>0</v>
      </c>
      <c r="Q36" s="340">
        <v>0</v>
      </c>
      <c r="R36" s="340">
        <v>0</v>
      </c>
      <c r="S36" s="340">
        <v>2500</v>
      </c>
      <c r="T36" s="340">
        <v>0</v>
      </c>
      <c r="U36" s="340">
        <v>19256</v>
      </c>
      <c r="V36" s="1">
        <v>1</v>
      </c>
      <c r="W36" s="7">
        <v>30</v>
      </c>
    </row>
    <row r="37" spans="1:23" ht="20.100000000000001" customHeight="1" x14ac:dyDescent="0.15">
      <c r="A37" s="1">
        <v>1</v>
      </c>
      <c r="B37" s="7">
        <v>31</v>
      </c>
      <c r="C37" s="25" t="s">
        <v>805</v>
      </c>
      <c r="D37" s="326"/>
      <c r="E37" s="604" t="s">
        <v>338</v>
      </c>
      <c r="F37" s="561"/>
      <c r="G37" s="562"/>
      <c r="H37" s="340">
        <v>0</v>
      </c>
      <c r="I37" s="340">
        <v>15678</v>
      </c>
      <c r="J37" s="340">
        <v>1015</v>
      </c>
      <c r="K37" s="340">
        <v>20311</v>
      </c>
      <c r="L37" s="340">
        <v>2865</v>
      </c>
      <c r="M37" s="340">
        <v>1387</v>
      </c>
      <c r="N37" s="342">
        <v>2920</v>
      </c>
      <c r="O37" s="340">
        <v>0</v>
      </c>
      <c r="P37" s="340">
        <v>0</v>
      </c>
      <c r="Q37" s="340">
        <v>0</v>
      </c>
      <c r="R37" s="340">
        <v>0</v>
      </c>
      <c r="S37" s="340">
        <v>2447</v>
      </c>
      <c r="T37" s="340">
        <v>7273</v>
      </c>
      <c r="U37" s="340">
        <v>53896</v>
      </c>
      <c r="V37" s="1">
        <v>1</v>
      </c>
      <c r="W37" s="7">
        <v>31</v>
      </c>
    </row>
    <row r="38" spans="1:23" ht="20.100000000000001" customHeight="1" x14ac:dyDescent="0.15">
      <c r="A38" s="1">
        <v>1</v>
      </c>
      <c r="B38" s="7">
        <v>32</v>
      </c>
      <c r="C38" s="25"/>
      <c r="D38" s="20" t="s">
        <v>466</v>
      </c>
      <c r="E38" s="564" t="s">
        <v>514</v>
      </c>
      <c r="F38" s="564"/>
      <c r="G38" s="565"/>
      <c r="H38" s="340">
        <v>134989</v>
      </c>
      <c r="I38" s="340">
        <v>341447</v>
      </c>
      <c r="J38" s="340">
        <v>236058</v>
      </c>
      <c r="K38" s="340">
        <v>574109</v>
      </c>
      <c r="L38" s="340">
        <v>36532</v>
      </c>
      <c r="M38" s="340">
        <v>291962</v>
      </c>
      <c r="N38" s="342">
        <v>102517</v>
      </c>
      <c r="O38" s="340">
        <v>243495</v>
      </c>
      <c r="P38" s="340">
        <v>1798</v>
      </c>
      <c r="Q38" s="340">
        <v>8617</v>
      </c>
      <c r="R38" s="340">
        <v>94142</v>
      </c>
      <c r="S38" s="340">
        <v>374128</v>
      </c>
      <c r="T38" s="340">
        <v>196679</v>
      </c>
      <c r="U38" s="340">
        <v>2636473</v>
      </c>
      <c r="V38" s="1">
        <v>1</v>
      </c>
      <c r="W38" s="7">
        <v>32</v>
      </c>
    </row>
    <row r="39" spans="1:23" ht="20.100000000000001" customHeight="1" x14ac:dyDescent="0.15">
      <c r="A39" s="1">
        <v>1</v>
      </c>
      <c r="B39" s="7">
        <v>33</v>
      </c>
      <c r="C39" s="25"/>
      <c r="D39" s="327"/>
      <c r="E39" s="865" t="s">
        <v>528</v>
      </c>
      <c r="F39" s="563" t="s">
        <v>516</v>
      </c>
      <c r="G39" s="565"/>
      <c r="H39" s="340">
        <v>0</v>
      </c>
      <c r="I39" s="340">
        <v>0</v>
      </c>
      <c r="J39" s="340">
        <v>0</v>
      </c>
      <c r="K39" s="340">
        <v>0</v>
      </c>
      <c r="L39" s="340">
        <v>0</v>
      </c>
      <c r="M39" s="340">
        <v>0</v>
      </c>
      <c r="N39" s="342">
        <v>0</v>
      </c>
      <c r="O39" s="340">
        <v>0</v>
      </c>
      <c r="P39" s="340">
        <v>0</v>
      </c>
      <c r="Q39" s="340">
        <v>0</v>
      </c>
      <c r="R39" s="340">
        <v>0</v>
      </c>
      <c r="S39" s="340">
        <v>0</v>
      </c>
      <c r="T39" s="340">
        <v>0</v>
      </c>
      <c r="U39" s="340">
        <v>0</v>
      </c>
      <c r="V39" s="1">
        <v>1</v>
      </c>
      <c r="W39" s="7">
        <v>33</v>
      </c>
    </row>
    <row r="40" spans="1:23" ht="20.100000000000001" customHeight="1" x14ac:dyDescent="0.15">
      <c r="A40" s="1">
        <v>1</v>
      </c>
      <c r="B40" s="7">
        <v>34</v>
      </c>
      <c r="C40" s="25"/>
      <c r="D40" s="327"/>
      <c r="E40" s="866"/>
      <c r="F40" s="563" t="s">
        <v>28</v>
      </c>
      <c r="G40" s="565"/>
      <c r="H40" s="340">
        <v>0</v>
      </c>
      <c r="I40" s="340">
        <v>0</v>
      </c>
      <c r="J40" s="340">
        <v>0</v>
      </c>
      <c r="K40" s="340">
        <v>0</v>
      </c>
      <c r="L40" s="340">
        <v>0</v>
      </c>
      <c r="M40" s="340">
        <v>0</v>
      </c>
      <c r="N40" s="342">
        <v>0</v>
      </c>
      <c r="O40" s="340">
        <v>0</v>
      </c>
      <c r="P40" s="340">
        <v>0</v>
      </c>
      <c r="Q40" s="340">
        <v>0</v>
      </c>
      <c r="R40" s="340">
        <v>0</v>
      </c>
      <c r="S40" s="340">
        <v>0</v>
      </c>
      <c r="T40" s="340">
        <v>0</v>
      </c>
      <c r="U40" s="340">
        <v>0</v>
      </c>
      <c r="V40" s="1">
        <v>1</v>
      </c>
      <c r="W40" s="7">
        <v>34</v>
      </c>
    </row>
    <row r="41" spans="1:23" ht="20.100000000000001" customHeight="1" x14ac:dyDescent="0.15">
      <c r="A41" s="1">
        <v>1</v>
      </c>
      <c r="B41" s="7">
        <v>35</v>
      </c>
      <c r="C41" s="25" t="s">
        <v>802</v>
      </c>
      <c r="D41" s="327"/>
      <c r="E41" s="867"/>
      <c r="F41" s="563" t="s">
        <v>300</v>
      </c>
      <c r="G41" s="565"/>
      <c r="H41" s="340">
        <v>0</v>
      </c>
      <c r="I41" s="340">
        <v>0</v>
      </c>
      <c r="J41" s="340">
        <v>0</v>
      </c>
      <c r="K41" s="340">
        <v>0</v>
      </c>
      <c r="L41" s="340">
        <v>0</v>
      </c>
      <c r="M41" s="340">
        <v>0</v>
      </c>
      <c r="N41" s="342">
        <v>0</v>
      </c>
      <c r="O41" s="340">
        <v>0</v>
      </c>
      <c r="P41" s="340">
        <v>0</v>
      </c>
      <c r="Q41" s="340">
        <v>0</v>
      </c>
      <c r="R41" s="340">
        <v>0</v>
      </c>
      <c r="S41" s="340">
        <v>0</v>
      </c>
      <c r="T41" s="340">
        <v>0</v>
      </c>
      <c r="U41" s="340">
        <v>0</v>
      </c>
      <c r="V41" s="1">
        <v>1</v>
      </c>
      <c r="W41" s="7">
        <v>35</v>
      </c>
    </row>
    <row r="42" spans="1:23" ht="20.100000000000001" customHeight="1" x14ac:dyDescent="0.15">
      <c r="A42" s="1">
        <v>1</v>
      </c>
      <c r="B42" s="7">
        <v>36</v>
      </c>
      <c r="C42" s="25"/>
      <c r="D42" s="23"/>
      <c r="E42" s="332" t="s">
        <v>163</v>
      </c>
      <c r="F42" s="564" t="s">
        <v>461</v>
      </c>
      <c r="G42" s="565"/>
      <c r="H42" s="340">
        <v>134989</v>
      </c>
      <c r="I42" s="340">
        <v>341447</v>
      </c>
      <c r="J42" s="340">
        <v>236058</v>
      </c>
      <c r="K42" s="340">
        <v>574109</v>
      </c>
      <c r="L42" s="340">
        <v>36532</v>
      </c>
      <c r="M42" s="340">
        <v>291962</v>
      </c>
      <c r="N42" s="342">
        <v>102517</v>
      </c>
      <c r="O42" s="340">
        <v>243495</v>
      </c>
      <c r="P42" s="340">
        <v>1798</v>
      </c>
      <c r="Q42" s="340">
        <v>8617</v>
      </c>
      <c r="R42" s="340">
        <v>94142</v>
      </c>
      <c r="S42" s="340">
        <v>374128</v>
      </c>
      <c r="T42" s="340">
        <v>196679</v>
      </c>
      <c r="U42" s="340">
        <v>2636473</v>
      </c>
      <c r="V42" s="1">
        <v>1</v>
      </c>
      <c r="W42" s="7">
        <v>36</v>
      </c>
    </row>
    <row r="43" spans="1:23" ht="20.100000000000001" customHeight="1" x14ac:dyDescent="0.15">
      <c r="A43" s="1">
        <v>1</v>
      </c>
      <c r="B43" s="7">
        <v>37</v>
      </c>
      <c r="C43" s="25"/>
      <c r="D43" s="31"/>
      <c r="E43" s="333" t="s">
        <v>166</v>
      </c>
      <c r="F43" s="561" t="s">
        <v>338</v>
      </c>
      <c r="G43" s="562"/>
      <c r="H43" s="340">
        <v>0</v>
      </c>
      <c r="I43" s="340">
        <v>0</v>
      </c>
      <c r="J43" s="340">
        <v>0</v>
      </c>
      <c r="K43" s="340">
        <v>0</v>
      </c>
      <c r="L43" s="340">
        <v>0</v>
      </c>
      <c r="M43" s="340">
        <v>0</v>
      </c>
      <c r="N43" s="342">
        <v>0</v>
      </c>
      <c r="O43" s="340">
        <v>0</v>
      </c>
      <c r="P43" s="340">
        <v>0</v>
      </c>
      <c r="Q43" s="340">
        <v>0</v>
      </c>
      <c r="R43" s="340">
        <v>0</v>
      </c>
      <c r="S43" s="340">
        <v>0</v>
      </c>
      <c r="T43" s="340">
        <v>0</v>
      </c>
      <c r="U43" s="340">
        <v>0</v>
      </c>
      <c r="V43" s="1">
        <v>1</v>
      </c>
      <c r="W43" s="7">
        <v>37</v>
      </c>
    </row>
    <row r="44" spans="1:23" ht="20.100000000000001" customHeight="1" x14ac:dyDescent="0.15">
      <c r="A44" s="1">
        <v>1</v>
      </c>
      <c r="B44" s="7">
        <v>38</v>
      </c>
      <c r="C44" s="25"/>
      <c r="D44" s="20" t="s">
        <v>448</v>
      </c>
      <c r="E44" s="564" t="s">
        <v>753</v>
      </c>
      <c r="F44" s="564"/>
      <c r="G44" s="565"/>
      <c r="H44" s="340">
        <v>0</v>
      </c>
      <c r="I44" s="340">
        <v>0</v>
      </c>
      <c r="J44" s="340">
        <v>0</v>
      </c>
      <c r="K44" s="340">
        <v>0</v>
      </c>
      <c r="L44" s="340">
        <v>0</v>
      </c>
      <c r="M44" s="340">
        <v>0</v>
      </c>
      <c r="N44" s="342">
        <v>0</v>
      </c>
      <c r="O44" s="340">
        <v>0</v>
      </c>
      <c r="P44" s="340">
        <v>0</v>
      </c>
      <c r="Q44" s="340">
        <v>0</v>
      </c>
      <c r="R44" s="340">
        <v>0</v>
      </c>
      <c r="S44" s="340">
        <v>0</v>
      </c>
      <c r="T44" s="340">
        <v>0</v>
      </c>
      <c r="U44" s="340">
        <v>0</v>
      </c>
      <c r="V44" s="1">
        <v>1</v>
      </c>
      <c r="W44" s="7">
        <v>38</v>
      </c>
    </row>
    <row r="45" spans="1:23" ht="20.100000000000001" customHeight="1" x14ac:dyDescent="0.15">
      <c r="A45" s="1">
        <v>1</v>
      </c>
      <c r="B45" s="7">
        <v>39</v>
      </c>
      <c r="C45" s="24"/>
      <c r="D45" s="322" t="s">
        <v>472</v>
      </c>
      <c r="E45" s="564" t="s">
        <v>80</v>
      </c>
      <c r="F45" s="564"/>
      <c r="G45" s="565"/>
      <c r="H45" s="340">
        <v>0</v>
      </c>
      <c r="I45" s="340">
        <v>0</v>
      </c>
      <c r="J45" s="340">
        <v>0</v>
      </c>
      <c r="K45" s="340">
        <v>0</v>
      </c>
      <c r="L45" s="340">
        <v>0</v>
      </c>
      <c r="M45" s="340">
        <v>0</v>
      </c>
      <c r="N45" s="342">
        <v>0</v>
      </c>
      <c r="O45" s="340">
        <v>0</v>
      </c>
      <c r="P45" s="340">
        <v>0</v>
      </c>
      <c r="Q45" s="340">
        <v>0</v>
      </c>
      <c r="R45" s="340">
        <v>0</v>
      </c>
      <c r="S45" s="340">
        <v>0</v>
      </c>
      <c r="T45" s="340">
        <v>0</v>
      </c>
      <c r="U45" s="340">
        <v>0</v>
      </c>
      <c r="V45" s="1">
        <v>1</v>
      </c>
      <c r="W45" s="7">
        <v>39</v>
      </c>
    </row>
    <row r="46" spans="1:23" ht="20.100000000000001" customHeight="1" x14ac:dyDescent="0.15">
      <c r="A46" s="1">
        <v>1</v>
      </c>
      <c r="B46" s="7">
        <v>40</v>
      </c>
      <c r="C46" s="24"/>
      <c r="D46" s="322" t="s">
        <v>233</v>
      </c>
      <c r="E46" s="564" t="s">
        <v>338</v>
      </c>
      <c r="F46" s="564"/>
      <c r="G46" s="565"/>
      <c r="H46" s="340">
        <v>0</v>
      </c>
      <c r="I46" s="340">
        <v>0</v>
      </c>
      <c r="J46" s="340">
        <v>600</v>
      </c>
      <c r="K46" s="340">
        <v>8724</v>
      </c>
      <c r="L46" s="340">
        <v>0</v>
      </c>
      <c r="M46" s="340">
        <v>4270</v>
      </c>
      <c r="N46" s="342">
        <v>0</v>
      </c>
      <c r="O46" s="340">
        <v>0</v>
      </c>
      <c r="P46" s="340">
        <v>0</v>
      </c>
      <c r="Q46" s="340">
        <v>0</v>
      </c>
      <c r="R46" s="340">
        <v>0</v>
      </c>
      <c r="S46" s="340">
        <v>0</v>
      </c>
      <c r="T46" s="340">
        <v>0</v>
      </c>
      <c r="U46" s="340">
        <v>13594</v>
      </c>
      <c r="V46" s="1">
        <v>1</v>
      </c>
      <c r="W46" s="7">
        <v>40</v>
      </c>
    </row>
    <row r="47" spans="1:23" ht="20.100000000000001" customHeight="1" x14ac:dyDescent="0.15">
      <c r="A47" s="1">
        <v>1</v>
      </c>
      <c r="B47" s="7">
        <v>41</v>
      </c>
      <c r="C47" s="24"/>
      <c r="D47" s="322" t="s">
        <v>475</v>
      </c>
      <c r="E47" s="820" t="s">
        <v>127</v>
      </c>
      <c r="F47" s="820"/>
      <c r="G47" s="308" t="s">
        <v>508</v>
      </c>
      <c r="H47" s="340">
        <v>134989</v>
      </c>
      <c r="I47" s="340">
        <v>650525</v>
      </c>
      <c r="J47" s="340">
        <v>358473</v>
      </c>
      <c r="K47" s="340">
        <v>807694</v>
      </c>
      <c r="L47" s="340">
        <v>71363</v>
      </c>
      <c r="M47" s="340">
        <v>439254</v>
      </c>
      <c r="N47" s="342">
        <v>105437</v>
      </c>
      <c r="O47" s="340">
        <v>243495</v>
      </c>
      <c r="P47" s="340">
        <v>1798</v>
      </c>
      <c r="Q47" s="340">
        <v>8617</v>
      </c>
      <c r="R47" s="340">
        <v>94142</v>
      </c>
      <c r="S47" s="340">
        <v>398875</v>
      </c>
      <c r="T47" s="340">
        <v>279352</v>
      </c>
      <c r="U47" s="340">
        <v>3594014</v>
      </c>
      <c r="V47" s="1">
        <v>1</v>
      </c>
      <c r="W47" s="7">
        <v>41</v>
      </c>
    </row>
    <row r="48" spans="1:23" ht="20.100000000000001" customHeight="1" x14ac:dyDescent="0.15">
      <c r="A48" s="1">
        <v>1</v>
      </c>
      <c r="B48" s="7">
        <v>42</v>
      </c>
      <c r="C48" s="20" t="s">
        <v>218</v>
      </c>
      <c r="D48" s="77" t="s">
        <v>257</v>
      </c>
      <c r="E48" s="334" t="s">
        <v>83</v>
      </c>
      <c r="F48" s="38" t="s">
        <v>1002</v>
      </c>
      <c r="G48" s="88"/>
      <c r="H48" s="340">
        <v>0</v>
      </c>
      <c r="I48" s="340">
        <v>0</v>
      </c>
      <c r="J48" s="340">
        <v>0</v>
      </c>
      <c r="K48" s="340">
        <v>0</v>
      </c>
      <c r="L48" s="340">
        <v>0</v>
      </c>
      <c r="M48" s="340">
        <v>0</v>
      </c>
      <c r="N48" s="342">
        <v>0</v>
      </c>
      <c r="O48" s="340">
        <v>0</v>
      </c>
      <c r="P48" s="340">
        <v>0</v>
      </c>
      <c r="Q48" s="340">
        <v>0</v>
      </c>
      <c r="R48" s="340">
        <v>0</v>
      </c>
      <c r="S48" s="340">
        <v>0</v>
      </c>
      <c r="T48" s="340">
        <v>0</v>
      </c>
      <c r="U48" s="340">
        <v>0</v>
      </c>
      <c r="V48" s="1">
        <v>1</v>
      </c>
      <c r="W48" s="7">
        <v>42</v>
      </c>
    </row>
    <row r="49" spans="1:23" ht="20.100000000000001" customHeight="1" x14ac:dyDescent="0.15">
      <c r="A49" s="1">
        <v>1</v>
      </c>
      <c r="B49" s="7">
        <v>43</v>
      </c>
      <c r="C49" s="868" t="s">
        <v>322</v>
      </c>
      <c r="D49" s="869"/>
      <c r="E49" s="335" t="s">
        <v>88</v>
      </c>
      <c r="F49" s="71" t="s">
        <v>627</v>
      </c>
      <c r="G49" s="308" t="s">
        <v>808</v>
      </c>
      <c r="H49" s="340">
        <v>0</v>
      </c>
      <c r="I49" s="340">
        <v>235767</v>
      </c>
      <c r="J49" s="340">
        <v>101637</v>
      </c>
      <c r="K49" s="340">
        <v>260725</v>
      </c>
      <c r="L49" s="340">
        <v>20962</v>
      </c>
      <c r="M49" s="340">
        <v>108442</v>
      </c>
      <c r="N49" s="342">
        <v>54178</v>
      </c>
      <c r="O49" s="340">
        <v>0</v>
      </c>
      <c r="P49" s="340">
        <v>0</v>
      </c>
      <c r="Q49" s="340">
        <v>0</v>
      </c>
      <c r="R49" s="340">
        <v>33610</v>
      </c>
      <c r="S49" s="340">
        <v>146552</v>
      </c>
      <c r="T49" s="340">
        <v>203952</v>
      </c>
      <c r="U49" s="340">
        <v>1165825</v>
      </c>
      <c r="V49" s="1">
        <v>1</v>
      </c>
      <c r="W49" s="7">
        <v>43</v>
      </c>
    </row>
    <row r="50" spans="1:23" ht="20.100000000000001" customHeight="1" x14ac:dyDescent="0.15">
      <c r="A50" s="1">
        <v>1</v>
      </c>
      <c r="B50" s="7">
        <v>44</v>
      </c>
      <c r="C50" s="21" t="s">
        <v>231</v>
      </c>
      <c r="D50" s="20" t="s">
        <v>457</v>
      </c>
      <c r="E50" s="564" t="s">
        <v>398</v>
      </c>
      <c r="F50" s="564"/>
      <c r="G50" s="565"/>
      <c r="H50" s="340">
        <v>0</v>
      </c>
      <c r="I50" s="340">
        <v>235767</v>
      </c>
      <c r="J50" s="340">
        <v>101637</v>
      </c>
      <c r="K50" s="340">
        <v>75534</v>
      </c>
      <c r="L50" s="340">
        <v>0</v>
      </c>
      <c r="M50" s="340">
        <v>0</v>
      </c>
      <c r="N50" s="342">
        <v>32178</v>
      </c>
      <c r="O50" s="340">
        <v>0</v>
      </c>
      <c r="P50" s="340">
        <v>0</v>
      </c>
      <c r="Q50" s="340">
        <v>0</v>
      </c>
      <c r="R50" s="340">
        <v>0</v>
      </c>
      <c r="S50" s="340">
        <v>0</v>
      </c>
      <c r="T50" s="340">
        <v>203657</v>
      </c>
      <c r="U50" s="340">
        <v>648773</v>
      </c>
      <c r="V50" s="1">
        <v>1</v>
      </c>
      <c r="W50" s="7">
        <v>44</v>
      </c>
    </row>
    <row r="51" spans="1:23" ht="20.100000000000001" customHeight="1" x14ac:dyDescent="0.15">
      <c r="A51" s="1">
        <v>1</v>
      </c>
      <c r="B51" s="7">
        <v>45</v>
      </c>
      <c r="C51" s="863" t="s">
        <v>822</v>
      </c>
      <c r="D51" s="322" t="s">
        <v>466</v>
      </c>
      <c r="E51" s="561" t="s">
        <v>377</v>
      </c>
      <c r="F51" s="561"/>
      <c r="G51" s="562"/>
      <c r="H51" s="340">
        <v>0</v>
      </c>
      <c r="I51" s="340">
        <v>0</v>
      </c>
      <c r="J51" s="340">
        <v>0</v>
      </c>
      <c r="K51" s="340">
        <v>184770</v>
      </c>
      <c r="L51" s="340">
        <v>20689</v>
      </c>
      <c r="M51" s="340">
        <v>0</v>
      </c>
      <c r="N51" s="342">
        <v>0</v>
      </c>
      <c r="O51" s="340">
        <v>0</v>
      </c>
      <c r="P51" s="340">
        <v>0</v>
      </c>
      <c r="Q51" s="340">
        <v>0</v>
      </c>
      <c r="R51" s="340">
        <v>0</v>
      </c>
      <c r="S51" s="340">
        <v>0</v>
      </c>
      <c r="T51" s="340">
        <v>0</v>
      </c>
      <c r="U51" s="340">
        <v>205459</v>
      </c>
      <c r="V51" s="1">
        <v>1</v>
      </c>
      <c r="W51" s="7">
        <v>45</v>
      </c>
    </row>
    <row r="52" spans="1:23" ht="20.100000000000001" customHeight="1" x14ac:dyDescent="0.15">
      <c r="A52" s="1">
        <v>1</v>
      </c>
      <c r="B52" s="7">
        <v>46</v>
      </c>
      <c r="C52" s="863"/>
      <c r="D52" s="322" t="s">
        <v>448</v>
      </c>
      <c r="E52" s="561" t="s">
        <v>521</v>
      </c>
      <c r="F52" s="561"/>
      <c r="G52" s="562"/>
      <c r="H52" s="340">
        <v>0</v>
      </c>
      <c r="I52" s="340">
        <v>0</v>
      </c>
      <c r="J52" s="340">
        <v>0</v>
      </c>
      <c r="K52" s="340">
        <v>0</v>
      </c>
      <c r="L52" s="340">
        <v>0</v>
      </c>
      <c r="M52" s="340">
        <v>0</v>
      </c>
      <c r="N52" s="342">
        <v>22000</v>
      </c>
      <c r="O52" s="340">
        <v>0</v>
      </c>
      <c r="P52" s="340">
        <v>0</v>
      </c>
      <c r="Q52" s="340">
        <v>0</v>
      </c>
      <c r="R52" s="340">
        <v>0</v>
      </c>
      <c r="S52" s="340">
        <v>0</v>
      </c>
      <c r="T52" s="340">
        <v>0</v>
      </c>
      <c r="U52" s="340">
        <v>22000</v>
      </c>
      <c r="V52" s="1">
        <v>1</v>
      </c>
      <c r="W52" s="7">
        <v>46</v>
      </c>
    </row>
    <row r="53" spans="1:23" ht="20.100000000000001" customHeight="1" x14ac:dyDescent="0.15">
      <c r="A53" s="1">
        <v>1</v>
      </c>
      <c r="B53" s="7">
        <v>47</v>
      </c>
      <c r="C53" s="863"/>
      <c r="D53" s="322" t="s">
        <v>472</v>
      </c>
      <c r="E53" s="561" t="s">
        <v>522</v>
      </c>
      <c r="F53" s="561"/>
      <c r="G53" s="562"/>
      <c r="H53" s="340">
        <v>0</v>
      </c>
      <c r="I53" s="340">
        <v>0</v>
      </c>
      <c r="J53" s="340">
        <v>0</v>
      </c>
      <c r="K53" s="340">
        <v>0</v>
      </c>
      <c r="L53" s="340">
        <v>0</v>
      </c>
      <c r="M53" s="340">
        <v>0</v>
      </c>
      <c r="N53" s="342">
        <v>0</v>
      </c>
      <c r="O53" s="340">
        <v>0</v>
      </c>
      <c r="P53" s="340">
        <v>0</v>
      </c>
      <c r="Q53" s="340">
        <v>0</v>
      </c>
      <c r="R53" s="340">
        <v>0</v>
      </c>
      <c r="S53" s="340">
        <v>0</v>
      </c>
      <c r="T53" s="340">
        <v>0</v>
      </c>
      <c r="U53" s="340">
        <v>0</v>
      </c>
      <c r="V53" s="1">
        <v>1</v>
      </c>
      <c r="W53" s="7">
        <v>47</v>
      </c>
    </row>
    <row r="54" spans="1:23" ht="20.100000000000001" customHeight="1" x14ac:dyDescent="0.15">
      <c r="A54" s="1">
        <v>1</v>
      </c>
      <c r="B54" s="7">
        <v>48</v>
      </c>
      <c r="C54" s="863"/>
      <c r="D54" s="322" t="s">
        <v>233</v>
      </c>
      <c r="E54" s="561" t="s">
        <v>1004</v>
      </c>
      <c r="F54" s="561"/>
      <c r="G54" s="562"/>
      <c r="H54" s="340">
        <v>0</v>
      </c>
      <c r="I54" s="340">
        <v>0</v>
      </c>
      <c r="J54" s="340">
        <v>0</v>
      </c>
      <c r="K54" s="340">
        <v>0</v>
      </c>
      <c r="L54" s="340">
        <v>0</v>
      </c>
      <c r="M54" s="340">
        <v>0</v>
      </c>
      <c r="N54" s="342">
        <v>0</v>
      </c>
      <c r="O54" s="340">
        <v>0</v>
      </c>
      <c r="P54" s="340">
        <v>0</v>
      </c>
      <c r="Q54" s="340">
        <v>0</v>
      </c>
      <c r="R54" s="340">
        <v>0</v>
      </c>
      <c r="S54" s="340">
        <v>0</v>
      </c>
      <c r="T54" s="340">
        <v>0</v>
      </c>
      <c r="U54" s="340">
        <v>0</v>
      </c>
      <c r="V54" s="1">
        <v>1</v>
      </c>
      <c r="W54" s="7">
        <v>48</v>
      </c>
    </row>
    <row r="55" spans="1:23" ht="20.100000000000001" customHeight="1" x14ac:dyDescent="0.15">
      <c r="A55" s="1">
        <v>1</v>
      </c>
      <c r="B55" s="7">
        <v>49</v>
      </c>
      <c r="C55" s="863"/>
      <c r="D55" s="322" t="s">
        <v>475</v>
      </c>
      <c r="E55" s="561" t="s">
        <v>526</v>
      </c>
      <c r="F55" s="561"/>
      <c r="G55" s="562"/>
      <c r="H55" s="340">
        <v>0</v>
      </c>
      <c r="I55" s="340">
        <v>0</v>
      </c>
      <c r="J55" s="340">
        <v>0</v>
      </c>
      <c r="K55" s="340">
        <v>0</v>
      </c>
      <c r="L55" s="340">
        <v>0</v>
      </c>
      <c r="M55" s="340">
        <v>0</v>
      </c>
      <c r="N55" s="340">
        <v>0</v>
      </c>
      <c r="O55" s="340">
        <v>0</v>
      </c>
      <c r="P55" s="340">
        <v>0</v>
      </c>
      <c r="Q55" s="340">
        <v>0</v>
      </c>
      <c r="R55" s="340">
        <v>0</v>
      </c>
      <c r="S55" s="340">
        <v>0</v>
      </c>
      <c r="T55" s="340">
        <v>0</v>
      </c>
      <c r="U55" s="340">
        <v>0</v>
      </c>
      <c r="V55" s="1">
        <v>1</v>
      </c>
      <c r="W55" s="7">
        <v>49</v>
      </c>
    </row>
    <row r="56" spans="1:23" ht="20.100000000000001" customHeight="1" x14ac:dyDescent="0.15">
      <c r="A56" s="1">
        <v>1</v>
      </c>
      <c r="B56" s="7">
        <v>50</v>
      </c>
      <c r="C56" s="863"/>
      <c r="D56" s="322" t="s">
        <v>477</v>
      </c>
      <c r="E56" s="564" t="s">
        <v>338</v>
      </c>
      <c r="F56" s="564"/>
      <c r="G56" s="565"/>
      <c r="H56" s="340">
        <v>0</v>
      </c>
      <c r="I56" s="340">
        <v>0</v>
      </c>
      <c r="J56" s="340">
        <v>0</v>
      </c>
      <c r="K56" s="340">
        <v>421</v>
      </c>
      <c r="L56" s="340">
        <v>273</v>
      </c>
      <c r="M56" s="340">
        <v>108442</v>
      </c>
      <c r="N56" s="342">
        <v>0</v>
      </c>
      <c r="O56" s="340">
        <v>0</v>
      </c>
      <c r="P56" s="340">
        <v>0</v>
      </c>
      <c r="Q56" s="340">
        <v>0</v>
      </c>
      <c r="R56" s="340">
        <v>33610</v>
      </c>
      <c r="S56" s="340">
        <v>146552</v>
      </c>
      <c r="T56" s="340">
        <v>295</v>
      </c>
      <c r="U56" s="340">
        <v>289593</v>
      </c>
      <c r="V56" s="1">
        <v>1</v>
      </c>
      <c r="W56" s="7">
        <v>50</v>
      </c>
    </row>
    <row r="57" spans="1:23" ht="20.100000000000001" customHeight="1" x14ac:dyDescent="0.15">
      <c r="A57" s="1">
        <v>1</v>
      </c>
      <c r="B57" s="7">
        <v>51</v>
      </c>
      <c r="C57" s="863"/>
      <c r="D57" s="24"/>
      <c r="E57" s="59" t="s">
        <v>528</v>
      </c>
      <c r="F57" s="564" t="s">
        <v>1104</v>
      </c>
      <c r="G57" s="565"/>
      <c r="H57" s="340">
        <v>0</v>
      </c>
      <c r="I57" s="340">
        <v>0</v>
      </c>
      <c r="J57" s="340">
        <v>0</v>
      </c>
      <c r="K57" s="340">
        <v>421</v>
      </c>
      <c r="L57" s="340">
        <v>273</v>
      </c>
      <c r="M57" s="340">
        <v>0</v>
      </c>
      <c r="N57" s="342">
        <v>0</v>
      </c>
      <c r="O57" s="340">
        <v>0</v>
      </c>
      <c r="P57" s="340">
        <v>0</v>
      </c>
      <c r="Q57" s="340">
        <v>0</v>
      </c>
      <c r="R57" s="340">
        <v>0</v>
      </c>
      <c r="S57" s="340">
        <v>0</v>
      </c>
      <c r="T57" s="340">
        <v>0</v>
      </c>
      <c r="U57" s="340">
        <v>694</v>
      </c>
      <c r="V57" s="1">
        <v>1</v>
      </c>
      <c r="W57" s="7">
        <v>51</v>
      </c>
    </row>
    <row r="58" spans="1:23" ht="20.100000000000001" customHeight="1" x14ac:dyDescent="0.15">
      <c r="A58" s="1">
        <v>1</v>
      </c>
      <c r="B58" s="7">
        <v>52</v>
      </c>
      <c r="C58" s="30"/>
      <c r="D58" s="323" t="s">
        <v>268</v>
      </c>
      <c r="E58" s="820" t="s">
        <v>945</v>
      </c>
      <c r="F58" s="820"/>
      <c r="G58" s="308" t="s">
        <v>373</v>
      </c>
      <c r="H58" s="340">
        <v>0</v>
      </c>
      <c r="I58" s="340">
        <v>235767</v>
      </c>
      <c r="J58" s="340">
        <v>101637</v>
      </c>
      <c r="K58" s="340">
        <v>260725</v>
      </c>
      <c r="L58" s="340">
        <v>20962</v>
      </c>
      <c r="M58" s="340">
        <v>108442</v>
      </c>
      <c r="N58" s="342">
        <v>54178</v>
      </c>
      <c r="O58" s="340">
        <v>0</v>
      </c>
      <c r="P58" s="340">
        <v>0</v>
      </c>
      <c r="Q58" s="340">
        <v>0</v>
      </c>
      <c r="R58" s="340">
        <v>33610</v>
      </c>
      <c r="S58" s="340">
        <v>146552</v>
      </c>
      <c r="T58" s="340">
        <v>203952</v>
      </c>
      <c r="U58" s="340">
        <v>1165825</v>
      </c>
      <c r="V58" s="1">
        <v>1</v>
      </c>
      <c r="W58" s="7">
        <v>52</v>
      </c>
    </row>
    <row r="59" spans="1:23" ht="20.100000000000001" customHeight="1" x14ac:dyDescent="0.15">
      <c r="A59" s="1">
        <v>1</v>
      </c>
      <c r="B59" s="7">
        <v>53</v>
      </c>
      <c r="C59" s="25" t="s">
        <v>108</v>
      </c>
      <c r="D59" s="564" t="s">
        <v>1003</v>
      </c>
      <c r="E59" s="564"/>
      <c r="F59" s="564"/>
      <c r="G59" s="565"/>
      <c r="H59" s="340">
        <v>0</v>
      </c>
      <c r="I59" s="340">
        <v>0</v>
      </c>
      <c r="J59" s="340">
        <v>0</v>
      </c>
      <c r="K59" s="340">
        <v>0</v>
      </c>
      <c r="L59" s="340">
        <v>0</v>
      </c>
      <c r="M59" s="340">
        <v>0</v>
      </c>
      <c r="N59" s="342">
        <v>0</v>
      </c>
      <c r="O59" s="340">
        <v>0</v>
      </c>
      <c r="P59" s="340">
        <v>0</v>
      </c>
      <c r="Q59" s="340">
        <v>0</v>
      </c>
      <c r="R59" s="340">
        <v>0</v>
      </c>
      <c r="S59" s="340">
        <v>0</v>
      </c>
      <c r="T59" s="340">
        <v>0</v>
      </c>
      <c r="U59" s="340">
        <v>0</v>
      </c>
      <c r="V59" s="1">
        <v>1</v>
      </c>
      <c r="W59" s="7">
        <v>53</v>
      </c>
    </row>
    <row r="60" spans="1:23" ht="20.100000000000001" customHeight="1" x14ac:dyDescent="0.15">
      <c r="A60" s="1">
        <v>1</v>
      </c>
      <c r="B60" s="7">
        <v>54</v>
      </c>
      <c r="C60" s="116" t="s">
        <v>244</v>
      </c>
      <c r="D60" s="561" t="s">
        <v>1005</v>
      </c>
      <c r="E60" s="561"/>
      <c r="F60" s="561"/>
      <c r="G60" s="562"/>
      <c r="H60" s="340">
        <v>0</v>
      </c>
      <c r="I60" s="340">
        <v>0</v>
      </c>
      <c r="J60" s="340">
        <v>0</v>
      </c>
      <c r="K60" s="340">
        <v>0</v>
      </c>
      <c r="L60" s="340">
        <v>0</v>
      </c>
      <c r="M60" s="340">
        <v>0</v>
      </c>
      <c r="N60" s="342">
        <v>0</v>
      </c>
      <c r="O60" s="340">
        <v>0</v>
      </c>
      <c r="P60" s="340">
        <v>0</v>
      </c>
      <c r="Q60" s="340">
        <v>0</v>
      </c>
      <c r="R60" s="340">
        <v>0</v>
      </c>
      <c r="S60" s="340">
        <v>0</v>
      </c>
      <c r="T60" s="340">
        <v>0</v>
      </c>
      <c r="U60" s="340">
        <v>0</v>
      </c>
      <c r="V60" s="1">
        <v>1</v>
      </c>
      <c r="W60" s="7">
        <v>54</v>
      </c>
    </row>
    <row r="61" spans="1:23" ht="20.100000000000001" customHeight="1" x14ac:dyDescent="0.15">
      <c r="A61" s="1">
        <v>1</v>
      </c>
      <c r="B61" s="7">
        <v>55</v>
      </c>
      <c r="C61" s="632" t="s">
        <v>671</v>
      </c>
      <c r="D61" s="38" t="s">
        <v>151</v>
      </c>
      <c r="E61" s="564" t="s">
        <v>385</v>
      </c>
      <c r="F61" s="564"/>
      <c r="G61" s="565"/>
      <c r="H61" s="340">
        <v>0</v>
      </c>
      <c r="I61" s="340">
        <v>5975292</v>
      </c>
      <c r="J61" s="340">
        <v>0</v>
      </c>
      <c r="K61" s="340">
        <v>9408961</v>
      </c>
      <c r="L61" s="340">
        <v>0</v>
      </c>
      <c r="M61" s="340">
        <v>1951279</v>
      </c>
      <c r="N61" s="342">
        <v>1026630</v>
      </c>
      <c r="O61" s="340">
        <v>5726365</v>
      </c>
      <c r="P61" s="340">
        <v>0</v>
      </c>
      <c r="Q61" s="340">
        <v>0</v>
      </c>
      <c r="R61" s="340">
        <v>10161779</v>
      </c>
      <c r="S61" s="340">
        <v>0</v>
      </c>
      <c r="T61" s="340">
        <v>2326717</v>
      </c>
      <c r="U61" s="340">
        <v>36577023</v>
      </c>
      <c r="V61" s="1">
        <v>1</v>
      </c>
      <c r="W61" s="7">
        <v>55</v>
      </c>
    </row>
    <row r="62" spans="1:23" ht="20.100000000000001" customHeight="1" x14ac:dyDescent="0.15">
      <c r="A62" s="1">
        <v>1</v>
      </c>
      <c r="B62" s="7">
        <v>56</v>
      </c>
      <c r="C62" s="632"/>
      <c r="D62" s="328" t="s">
        <v>122</v>
      </c>
      <c r="E62" s="561" t="s">
        <v>396</v>
      </c>
      <c r="F62" s="561"/>
      <c r="G62" s="562"/>
      <c r="H62" s="340">
        <v>0</v>
      </c>
      <c r="I62" s="340">
        <v>5178426</v>
      </c>
      <c r="J62" s="340">
        <v>0</v>
      </c>
      <c r="K62" s="340">
        <v>2183248</v>
      </c>
      <c r="L62" s="340">
        <v>0</v>
      </c>
      <c r="M62" s="340">
        <v>451043</v>
      </c>
      <c r="N62" s="342">
        <v>285114</v>
      </c>
      <c r="O62" s="340">
        <v>117484</v>
      </c>
      <c r="P62" s="340">
        <v>0</v>
      </c>
      <c r="Q62" s="340">
        <v>0</v>
      </c>
      <c r="R62" s="340">
        <v>628226</v>
      </c>
      <c r="S62" s="340">
        <v>0</v>
      </c>
      <c r="T62" s="340">
        <v>470863</v>
      </c>
      <c r="U62" s="340">
        <v>9314404</v>
      </c>
      <c r="V62" s="1">
        <v>1</v>
      </c>
      <c r="W62" s="7">
        <v>56</v>
      </c>
    </row>
    <row r="63" spans="1:23" ht="20.100000000000001" customHeight="1" x14ac:dyDescent="0.15">
      <c r="A63" s="1">
        <v>1</v>
      </c>
      <c r="B63" s="7">
        <v>57</v>
      </c>
      <c r="C63" s="632"/>
      <c r="D63" s="329" t="s">
        <v>218</v>
      </c>
      <c r="E63" s="561" t="s">
        <v>1152</v>
      </c>
      <c r="F63" s="561"/>
      <c r="G63" s="562"/>
      <c r="H63" s="340">
        <v>0</v>
      </c>
      <c r="I63" s="340">
        <v>1226176</v>
      </c>
      <c r="J63" s="340">
        <v>0</v>
      </c>
      <c r="K63" s="340">
        <v>1638587</v>
      </c>
      <c r="L63" s="340">
        <v>0</v>
      </c>
      <c r="M63" s="340">
        <v>308922</v>
      </c>
      <c r="N63" s="342">
        <v>100109</v>
      </c>
      <c r="O63" s="340">
        <v>19244</v>
      </c>
      <c r="P63" s="340">
        <v>0</v>
      </c>
      <c r="Q63" s="340">
        <v>0</v>
      </c>
      <c r="R63" s="340">
        <v>586131</v>
      </c>
      <c r="S63" s="340">
        <v>0</v>
      </c>
      <c r="T63" s="340">
        <v>317624</v>
      </c>
      <c r="U63" s="340">
        <v>4196793</v>
      </c>
      <c r="V63" s="1">
        <v>1</v>
      </c>
      <c r="W63" s="7">
        <v>57</v>
      </c>
    </row>
    <row r="64" spans="1:23" ht="20.100000000000001" customHeight="1" x14ac:dyDescent="0.15">
      <c r="A64" s="1">
        <v>1</v>
      </c>
      <c r="B64" s="7">
        <v>58</v>
      </c>
      <c r="C64" s="632"/>
      <c r="D64" s="328" t="s">
        <v>231</v>
      </c>
      <c r="E64" s="564" t="s">
        <v>400</v>
      </c>
      <c r="F64" s="564"/>
      <c r="G64" s="565"/>
      <c r="H64" s="340">
        <v>0</v>
      </c>
      <c r="I64" s="340">
        <v>4940843</v>
      </c>
      <c r="J64" s="340">
        <v>0</v>
      </c>
      <c r="K64" s="340">
        <v>2227990</v>
      </c>
      <c r="L64" s="340">
        <v>0</v>
      </c>
      <c r="M64" s="340">
        <v>28491</v>
      </c>
      <c r="N64" s="342">
        <v>112914</v>
      </c>
      <c r="O64" s="340">
        <v>2468319</v>
      </c>
      <c r="P64" s="340">
        <v>0</v>
      </c>
      <c r="Q64" s="340">
        <v>0</v>
      </c>
      <c r="R64" s="340">
        <v>3021006</v>
      </c>
      <c r="S64" s="340">
        <v>0</v>
      </c>
      <c r="T64" s="340">
        <v>1088671</v>
      </c>
      <c r="U64" s="340">
        <v>13888234</v>
      </c>
      <c r="V64" s="1">
        <v>1</v>
      </c>
      <c r="W64" s="7">
        <v>58</v>
      </c>
    </row>
    <row r="65" spans="1:23" ht="20.100000000000001" customHeight="1" x14ac:dyDescent="0.15">
      <c r="A65" s="1">
        <v>1</v>
      </c>
      <c r="B65" s="7">
        <v>59</v>
      </c>
      <c r="C65" s="632"/>
      <c r="D65" s="38" t="s">
        <v>108</v>
      </c>
      <c r="E65" s="561" t="s">
        <v>305</v>
      </c>
      <c r="F65" s="561"/>
      <c r="G65" s="562"/>
      <c r="H65" s="340">
        <v>0</v>
      </c>
      <c r="I65" s="340">
        <v>2141</v>
      </c>
      <c r="J65" s="340">
        <v>0</v>
      </c>
      <c r="K65" s="340">
        <v>-1034821</v>
      </c>
      <c r="L65" s="340">
        <v>0</v>
      </c>
      <c r="M65" s="340">
        <v>-1473643</v>
      </c>
      <c r="N65" s="342">
        <v>88932</v>
      </c>
      <c r="O65" s="340">
        <v>-3122363</v>
      </c>
      <c r="P65" s="340">
        <v>0</v>
      </c>
      <c r="Q65" s="340">
        <v>0</v>
      </c>
      <c r="R65" s="340">
        <v>-5141477</v>
      </c>
      <c r="S65" s="340">
        <v>0</v>
      </c>
      <c r="T65" s="340">
        <v>60578</v>
      </c>
      <c r="U65" s="340">
        <v>-10620653</v>
      </c>
      <c r="V65" s="1">
        <v>1</v>
      </c>
      <c r="W65" s="7">
        <v>59</v>
      </c>
    </row>
    <row r="66" spans="1:23" ht="20.100000000000001" customHeight="1" x14ac:dyDescent="0.15">
      <c r="A66" s="1">
        <v>1</v>
      </c>
      <c r="B66" s="7">
        <v>60</v>
      </c>
      <c r="C66" s="632"/>
      <c r="D66" s="328" t="s">
        <v>244</v>
      </c>
      <c r="E66" s="561" t="s">
        <v>433</v>
      </c>
      <c r="F66" s="561"/>
      <c r="G66" s="562"/>
      <c r="H66" s="340">
        <v>0</v>
      </c>
      <c r="I66" s="340">
        <v>11153719</v>
      </c>
      <c r="J66" s="340">
        <v>0</v>
      </c>
      <c r="K66" s="340">
        <v>11592209</v>
      </c>
      <c r="L66" s="340">
        <v>0</v>
      </c>
      <c r="M66" s="340">
        <v>2402322</v>
      </c>
      <c r="N66" s="342">
        <v>1311744</v>
      </c>
      <c r="O66" s="340">
        <v>5843849</v>
      </c>
      <c r="P66" s="340">
        <v>0</v>
      </c>
      <c r="Q66" s="340">
        <v>0</v>
      </c>
      <c r="R66" s="340">
        <v>10790005</v>
      </c>
      <c r="S66" s="340">
        <v>0</v>
      </c>
      <c r="T66" s="340">
        <v>2797580</v>
      </c>
      <c r="U66" s="340">
        <v>45891428</v>
      </c>
      <c r="V66" s="1">
        <v>1</v>
      </c>
      <c r="W66" s="7">
        <v>60</v>
      </c>
    </row>
    <row r="67" spans="1:23" ht="20.100000000000001" customHeight="1" x14ac:dyDescent="0.15">
      <c r="A67" s="1">
        <v>1</v>
      </c>
      <c r="B67" s="7">
        <v>61</v>
      </c>
      <c r="C67" s="632"/>
      <c r="D67" s="19" t="s">
        <v>250</v>
      </c>
      <c r="E67" s="561" t="s">
        <v>956</v>
      </c>
      <c r="F67" s="561"/>
      <c r="G67" s="561"/>
      <c r="H67" s="340">
        <v>0</v>
      </c>
      <c r="I67" s="340">
        <v>51483</v>
      </c>
      <c r="J67" s="340">
        <v>0</v>
      </c>
      <c r="K67" s="340">
        <v>738056</v>
      </c>
      <c r="L67" s="340">
        <v>0</v>
      </c>
      <c r="M67" s="340">
        <v>839214</v>
      </c>
      <c r="N67" s="342">
        <v>209632</v>
      </c>
      <c r="O67" s="340">
        <v>750661</v>
      </c>
      <c r="P67" s="340">
        <v>0</v>
      </c>
      <c r="Q67" s="340">
        <v>0</v>
      </c>
      <c r="R67" s="340">
        <v>322233</v>
      </c>
      <c r="S67" s="340">
        <v>0</v>
      </c>
      <c r="T67" s="340">
        <v>244899</v>
      </c>
      <c r="U67" s="340">
        <v>3156178</v>
      </c>
      <c r="V67" s="1">
        <v>1</v>
      </c>
      <c r="W67" s="7">
        <v>61</v>
      </c>
    </row>
    <row r="68" spans="1:23" ht="20.100000000000001" customHeight="1" x14ac:dyDescent="0.15">
      <c r="A68" s="1">
        <v>1</v>
      </c>
      <c r="B68" s="7">
        <v>62</v>
      </c>
      <c r="C68" s="633"/>
      <c r="D68" s="19" t="s">
        <v>261</v>
      </c>
      <c r="E68" s="561" t="s">
        <v>1096</v>
      </c>
      <c r="F68" s="561"/>
      <c r="G68" s="561"/>
      <c r="H68" s="340">
        <v>0</v>
      </c>
      <c r="I68" s="340">
        <v>0</v>
      </c>
      <c r="J68" s="340">
        <v>0</v>
      </c>
      <c r="K68" s="340">
        <v>0</v>
      </c>
      <c r="L68" s="340">
        <v>0</v>
      </c>
      <c r="M68" s="340">
        <v>0</v>
      </c>
      <c r="N68" s="342">
        <v>0</v>
      </c>
      <c r="O68" s="340">
        <v>0</v>
      </c>
      <c r="P68" s="340">
        <v>0</v>
      </c>
      <c r="Q68" s="340">
        <v>0</v>
      </c>
      <c r="R68" s="340">
        <v>0</v>
      </c>
      <c r="S68" s="340">
        <v>0</v>
      </c>
      <c r="T68" s="340">
        <v>0</v>
      </c>
      <c r="U68" s="340">
        <v>0</v>
      </c>
      <c r="V68" s="1">
        <v>1</v>
      </c>
      <c r="W68" s="7">
        <v>62</v>
      </c>
    </row>
    <row r="69" spans="1:23" ht="20.100000000000001" customHeight="1" x14ac:dyDescent="0.15">
      <c r="D69" s="2" t="s">
        <v>1006</v>
      </c>
      <c r="N69" s="343"/>
      <c r="O69" s="113"/>
    </row>
    <row r="70" spans="1:23" ht="20.100000000000001" customHeight="1" x14ac:dyDescent="0.15">
      <c r="D70" s="330"/>
      <c r="N70" s="113"/>
      <c r="O70" s="113"/>
    </row>
    <row r="71" spans="1:23" x14ac:dyDescent="0.15">
      <c r="D71" s="330"/>
      <c r="N71" s="113"/>
      <c r="O71" s="113"/>
    </row>
    <row r="72" spans="1:23" x14ac:dyDescent="0.15">
      <c r="D72" s="330"/>
      <c r="N72" s="113"/>
      <c r="O72" s="113"/>
    </row>
    <row r="73" spans="1:23" x14ac:dyDescent="0.15">
      <c r="D73" s="330"/>
      <c r="N73" s="113"/>
      <c r="O73" s="113"/>
    </row>
    <row r="74" spans="1:23" x14ac:dyDescent="0.15">
      <c r="N74" s="113"/>
      <c r="O74" s="113"/>
    </row>
    <row r="75" spans="1:23" x14ac:dyDescent="0.15">
      <c r="N75" s="113"/>
      <c r="O75" s="113"/>
    </row>
    <row r="76" spans="1:23" x14ac:dyDescent="0.15">
      <c r="N76" s="113"/>
      <c r="O76" s="113"/>
    </row>
    <row r="77" spans="1:23" x14ac:dyDescent="0.15">
      <c r="N77" s="113"/>
      <c r="O77" s="113"/>
    </row>
    <row r="78" spans="1:23" x14ac:dyDescent="0.15">
      <c r="N78" s="113"/>
      <c r="O78" s="113"/>
    </row>
    <row r="79" spans="1:23" x14ac:dyDescent="0.15">
      <c r="N79" s="113"/>
    </row>
    <row r="80" spans="1:23" x14ac:dyDescent="0.15">
      <c r="N80" s="113"/>
    </row>
    <row r="81" spans="14:15" x14ac:dyDescent="0.15">
      <c r="N81" s="113"/>
      <c r="O81" s="113"/>
    </row>
    <row r="82" spans="14:15" x14ac:dyDescent="0.15">
      <c r="N82" s="113"/>
      <c r="O82" s="113"/>
    </row>
    <row r="83" spans="14:15" x14ac:dyDescent="0.15">
      <c r="N83" s="113"/>
      <c r="O83" s="113"/>
    </row>
    <row r="84" spans="14:15" x14ac:dyDescent="0.15">
      <c r="N84" s="113"/>
      <c r="O84" s="113"/>
    </row>
    <row r="85" spans="14:15" x14ac:dyDescent="0.15">
      <c r="N85" s="113"/>
      <c r="O85" s="113"/>
    </row>
    <row r="86" spans="14:15" x14ac:dyDescent="0.15">
      <c r="N86" s="113"/>
      <c r="O86" s="113"/>
    </row>
    <row r="87" spans="14:15" x14ac:dyDescent="0.15">
      <c r="N87" s="113"/>
    </row>
    <row r="88" spans="14:15" x14ac:dyDescent="0.15">
      <c r="N88" s="113"/>
    </row>
    <row r="89" spans="14:15" x14ac:dyDescent="0.15">
      <c r="N89" s="113"/>
      <c r="O89" s="113"/>
    </row>
    <row r="90" spans="14:15" x14ac:dyDescent="0.15">
      <c r="N90" s="113"/>
      <c r="O90" s="113"/>
    </row>
    <row r="91" spans="14:15" x14ac:dyDescent="0.15">
      <c r="N91" s="113"/>
      <c r="O91" s="113"/>
    </row>
    <row r="92" spans="14:15" x14ac:dyDescent="0.15">
      <c r="N92" s="113"/>
      <c r="O92" s="113"/>
    </row>
    <row r="93" spans="14:15" x14ac:dyDescent="0.15">
      <c r="N93" s="113"/>
      <c r="O93" s="113"/>
    </row>
    <row r="94" spans="14:15" x14ac:dyDescent="0.15">
      <c r="N94" s="113"/>
      <c r="O94" s="113"/>
    </row>
    <row r="95" spans="14:15" x14ac:dyDescent="0.15">
      <c r="N95" s="113"/>
      <c r="O95" s="113"/>
    </row>
    <row r="96" spans="14:15" x14ac:dyDescent="0.15">
      <c r="N96" s="113"/>
    </row>
    <row r="97" spans="14:15" x14ac:dyDescent="0.15">
      <c r="N97" s="113"/>
      <c r="O97" s="113"/>
    </row>
    <row r="98" spans="14:15" x14ac:dyDescent="0.15">
      <c r="N98" s="113"/>
      <c r="O98" s="113"/>
    </row>
    <row r="99" spans="14:15" x14ac:dyDescent="0.15">
      <c r="N99" s="113"/>
      <c r="O99" s="113"/>
    </row>
    <row r="100" spans="14:15" x14ac:dyDescent="0.15">
      <c r="N100" s="113"/>
      <c r="O100" s="113"/>
    </row>
    <row r="101" spans="14:15" x14ac:dyDescent="0.15">
      <c r="N101" s="113"/>
      <c r="O101" s="113"/>
    </row>
    <row r="102" spans="14:15" x14ac:dyDescent="0.15">
      <c r="N102" s="113"/>
      <c r="O102" s="113"/>
    </row>
    <row r="103" spans="14:15" x14ac:dyDescent="0.15">
      <c r="N103" s="113"/>
      <c r="O103" s="113"/>
    </row>
    <row r="104" spans="14:15" x14ac:dyDescent="0.15">
      <c r="N104" s="113"/>
    </row>
    <row r="105" spans="14:15" x14ac:dyDescent="0.15">
      <c r="N105" s="113"/>
      <c r="O105" s="113"/>
    </row>
    <row r="106" spans="14:15" x14ac:dyDescent="0.15">
      <c r="N106" s="113"/>
      <c r="O106" s="113"/>
    </row>
    <row r="107" spans="14:15" x14ac:dyDescent="0.15">
      <c r="N107" s="113"/>
      <c r="O107" s="113"/>
    </row>
    <row r="108" spans="14:15" x14ac:dyDescent="0.15">
      <c r="N108" s="113"/>
      <c r="O108" s="113"/>
    </row>
    <row r="109" spans="14:15" x14ac:dyDescent="0.15">
      <c r="N109" s="113"/>
      <c r="O109" s="113"/>
    </row>
    <row r="110" spans="14:15" x14ac:dyDescent="0.15">
      <c r="N110" s="113"/>
      <c r="O110" s="113"/>
    </row>
    <row r="111" spans="14:15" x14ac:dyDescent="0.15">
      <c r="N111" s="113"/>
      <c r="O111" s="113"/>
    </row>
    <row r="112" spans="14:15" x14ac:dyDescent="0.15">
      <c r="N112" s="113"/>
    </row>
    <row r="113" spans="14:14" x14ac:dyDescent="0.15">
      <c r="N113" s="113"/>
    </row>
    <row r="114" spans="14:14" x14ac:dyDescent="0.15">
      <c r="N114" s="113"/>
    </row>
    <row r="115" spans="14:14" x14ac:dyDescent="0.15">
      <c r="N115" s="113"/>
    </row>
    <row r="116" spans="14:14" x14ac:dyDescent="0.15">
      <c r="N116" s="113"/>
    </row>
    <row r="117" spans="14:14" x14ac:dyDescent="0.15">
      <c r="N117" s="113"/>
    </row>
    <row r="118" spans="14:14" x14ac:dyDescent="0.15">
      <c r="N118" s="113"/>
    </row>
    <row r="119" spans="14:14" x14ac:dyDescent="0.15">
      <c r="N119" s="113"/>
    </row>
    <row r="120" spans="14:14" x14ac:dyDescent="0.15">
      <c r="N120" s="113"/>
    </row>
    <row r="121" spans="14:14" x14ac:dyDescent="0.15">
      <c r="N121" s="113"/>
    </row>
    <row r="122" spans="14:14" x14ac:dyDescent="0.15">
      <c r="N122" s="113"/>
    </row>
    <row r="123" spans="14:14" x14ac:dyDescent="0.15">
      <c r="N123" s="113"/>
    </row>
    <row r="124" spans="14:14" x14ac:dyDescent="0.15">
      <c r="N124" s="113"/>
    </row>
    <row r="125" spans="14:14" x14ac:dyDescent="0.15">
      <c r="N125" s="113"/>
    </row>
    <row r="126" spans="14:14" x14ac:dyDescent="0.15">
      <c r="N126" s="113"/>
    </row>
    <row r="127" spans="14:14" x14ac:dyDescent="0.15">
      <c r="N127" s="113"/>
    </row>
    <row r="128" spans="14:14" x14ac:dyDescent="0.15">
      <c r="N128" s="113"/>
    </row>
    <row r="129" spans="14:14" x14ac:dyDescent="0.15">
      <c r="N129" s="113"/>
    </row>
    <row r="130" spans="14:14" x14ac:dyDescent="0.15">
      <c r="N130" s="113"/>
    </row>
    <row r="131" spans="14:14" x14ac:dyDescent="0.15">
      <c r="N131" s="113"/>
    </row>
    <row r="132" spans="14:14" x14ac:dyDescent="0.15">
      <c r="N132" s="113"/>
    </row>
    <row r="133" spans="14:14" x14ac:dyDescent="0.15">
      <c r="N133" s="113"/>
    </row>
    <row r="134" spans="14:14" x14ac:dyDescent="0.15">
      <c r="N134" s="113"/>
    </row>
    <row r="135" spans="14:14" x14ac:dyDescent="0.15">
      <c r="N135" s="113"/>
    </row>
    <row r="136" spans="14:14" x14ac:dyDescent="0.15">
      <c r="N136" s="113"/>
    </row>
    <row r="137" spans="14:14" x14ac:dyDescent="0.15">
      <c r="N137" s="113"/>
    </row>
    <row r="138" spans="14:14" x14ac:dyDescent="0.15">
      <c r="N138" s="113"/>
    </row>
    <row r="139" spans="14:14" x14ac:dyDescent="0.15">
      <c r="N139" s="113"/>
    </row>
    <row r="140" spans="14:14" x14ac:dyDescent="0.15">
      <c r="N140" s="113"/>
    </row>
    <row r="141" spans="14:14" x14ac:dyDescent="0.15">
      <c r="N141" s="113"/>
    </row>
    <row r="142" spans="14:14" x14ac:dyDescent="0.15">
      <c r="N142" s="113"/>
    </row>
    <row r="143" spans="14:14" x14ac:dyDescent="0.15">
      <c r="N143" s="113"/>
    </row>
    <row r="144" spans="14:14" x14ac:dyDescent="0.15">
      <c r="N144" s="113"/>
    </row>
    <row r="145" spans="14:14" x14ac:dyDescent="0.15">
      <c r="N145" s="113"/>
    </row>
    <row r="146" spans="14:14" x14ac:dyDescent="0.15">
      <c r="N146" s="113"/>
    </row>
    <row r="147" spans="14:14" x14ac:dyDescent="0.15">
      <c r="N147" s="113"/>
    </row>
    <row r="148" spans="14:14" x14ac:dyDescent="0.15">
      <c r="N148" s="113"/>
    </row>
    <row r="149" spans="14:14" x14ac:dyDescent="0.15">
      <c r="N149" s="113"/>
    </row>
    <row r="150" spans="14:14" x14ac:dyDescent="0.15">
      <c r="N150" s="113"/>
    </row>
    <row r="151" spans="14:14" x14ac:dyDescent="0.15">
      <c r="N151" s="113"/>
    </row>
    <row r="152" spans="14:14" x14ac:dyDescent="0.15">
      <c r="N152" s="113"/>
    </row>
    <row r="153" spans="14:14" x14ac:dyDescent="0.15">
      <c r="N153" s="113"/>
    </row>
    <row r="154" spans="14:14" x14ac:dyDescent="0.15">
      <c r="N154" s="113"/>
    </row>
    <row r="155" spans="14:14" x14ac:dyDescent="0.15">
      <c r="N155" s="113"/>
    </row>
    <row r="156" spans="14:14" x14ac:dyDescent="0.15">
      <c r="N156" s="113"/>
    </row>
    <row r="157" spans="14:14" x14ac:dyDescent="0.15">
      <c r="N157" s="113"/>
    </row>
    <row r="158" spans="14:14" x14ac:dyDescent="0.15">
      <c r="N158" s="113"/>
    </row>
    <row r="159" spans="14:14" x14ac:dyDescent="0.15">
      <c r="N159" s="113"/>
    </row>
    <row r="160" spans="14:14" x14ac:dyDescent="0.15">
      <c r="N160" s="113"/>
    </row>
    <row r="161" spans="14:14" x14ac:dyDescent="0.15">
      <c r="N161" s="113"/>
    </row>
    <row r="162" spans="14:14" x14ac:dyDescent="0.15">
      <c r="N162" s="113"/>
    </row>
    <row r="163" spans="14:14" x14ac:dyDescent="0.15">
      <c r="N163" s="113"/>
    </row>
    <row r="164" spans="14:14" x14ac:dyDescent="0.15">
      <c r="N164" s="113"/>
    </row>
    <row r="165" spans="14:14" x14ac:dyDescent="0.15">
      <c r="N165" s="113"/>
    </row>
    <row r="166" spans="14:14" x14ac:dyDescent="0.15">
      <c r="N166" s="113"/>
    </row>
    <row r="167" spans="14:14" x14ac:dyDescent="0.15">
      <c r="N167" s="113"/>
    </row>
    <row r="168" spans="14:14" x14ac:dyDescent="0.15">
      <c r="N168" s="113"/>
    </row>
    <row r="169" spans="14:14" x14ac:dyDescent="0.15">
      <c r="N169" s="113"/>
    </row>
    <row r="170" spans="14:14" x14ac:dyDescent="0.15">
      <c r="N170" s="113"/>
    </row>
    <row r="171" spans="14:14" x14ac:dyDescent="0.15">
      <c r="N171" s="113"/>
    </row>
    <row r="172" spans="14:14" x14ac:dyDescent="0.15">
      <c r="N172" s="113"/>
    </row>
    <row r="173" spans="14:14" x14ac:dyDescent="0.15">
      <c r="N173" s="113"/>
    </row>
    <row r="174" spans="14:14" x14ac:dyDescent="0.15">
      <c r="N174" s="113"/>
    </row>
    <row r="175" spans="14:14" x14ac:dyDescent="0.15">
      <c r="N175" s="113"/>
    </row>
    <row r="176" spans="14:14" x14ac:dyDescent="0.15">
      <c r="N176" s="113"/>
    </row>
    <row r="177" spans="14:14" x14ac:dyDescent="0.15">
      <c r="N177" s="113"/>
    </row>
    <row r="178" spans="14:14" x14ac:dyDescent="0.15">
      <c r="N178" s="113"/>
    </row>
    <row r="179" spans="14:14" x14ac:dyDescent="0.15">
      <c r="N179" s="113"/>
    </row>
    <row r="180" spans="14:14" x14ac:dyDescent="0.15">
      <c r="N180" s="113"/>
    </row>
    <row r="181" spans="14:14" x14ac:dyDescent="0.15">
      <c r="N181" s="113"/>
    </row>
    <row r="182" spans="14:14" x14ac:dyDescent="0.15">
      <c r="N182" s="113"/>
    </row>
    <row r="183" spans="14:14" x14ac:dyDescent="0.15">
      <c r="N183" s="113"/>
    </row>
    <row r="184" spans="14:14" x14ac:dyDescent="0.15">
      <c r="N184" s="113"/>
    </row>
    <row r="185" spans="14:14" x14ac:dyDescent="0.15">
      <c r="N185" s="113"/>
    </row>
    <row r="186" spans="14:14" x14ac:dyDescent="0.15">
      <c r="N186" s="113"/>
    </row>
    <row r="187" spans="14:14" x14ac:dyDescent="0.15">
      <c r="N187" s="113"/>
    </row>
    <row r="188" spans="14:14" x14ac:dyDescent="0.15">
      <c r="N188" s="113"/>
    </row>
    <row r="189" spans="14:14" x14ac:dyDescent="0.15">
      <c r="N189" s="113"/>
    </row>
    <row r="190" spans="14:14" x14ac:dyDescent="0.15">
      <c r="N190" s="113"/>
    </row>
    <row r="191" spans="14:14" x14ac:dyDescent="0.15">
      <c r="N191" s="113"/>
    </row>
    <row r="192" spans="14:14" x14ac:dyDescent="0.15">
      <c r="N192" s="113"/>
    </row>
    <row r="193" spans="14:14" x14ac:dyDescent="0.15">
      <c r="N193" s="113"/>
    </row>
    <row r="194" spans="14:14" x14ac:dyDescent="0.15">
      <c r="N194" s="113"/>
    </row>
    <row r="195" spans="14:14" x14ac:dyDescent="0.15">
      <c r="N195" s="113"/>
    </row>
    <row r="196" spans="14:14" x14ac:dyDescent="0.15">
      <c r="N196" s="113"/>
    </row>
    <row r="197" spans="14:14" x14ac:dyDescent="0.15">
      <c r="N197" s="113"/>
    </row>
    <row r="198" spans="14:14" x14ac:dyDescent="0.15">
      <c r="N198" s="113"/>
    </row>
    <row r="199" spans="14:14" x14ac:dyDescent="0.15">
      <c r="N199" s="113"/>
    </row>
    <row r="200" spans="14:14" x14ac:dyDescent="0.15">
      <c r="N200" s="113"/>
    </row>
    <row r="201" spans="14:14" x14ac:dyDescent="0.15">
      <c r="N201" s="113"/>
    </row>
    <row r="202" spans="14:14" x14ac:dyDescent="0.15">
      <c r="N202" s="113"/>
    </row>
    <row r="203" spans="14:14" x14ac:dyDescent="0.15">
      <c r="N203" s="113"/>
    </row>
    <row r="204" spans="14:14" x14ac:dyDescent="0.15">
      <c r="N204" s="113"/>
    </row>
    <row r="205" spans="14:14" x14ac:dyDescent="0.15">
      <c r="N205" s="113"/>
    </row>
    <row r="206" spans="14:14" x14ac:dyDescent="0.15">
      <c r="N206" s="113"/>
    </row>
    <row r="207" spans="14:14" x14ac:dyDescent="0.15">
      <c r="N207" s="113"/>
    </row>
    <row r="208" spans="14:14" x14ac:dyDescent="0.15">
      <c r="N208" s="113"/>
    </row>
    <row r="209" spans="14:14" x14ac:dyDescent="0.15">
      <c r="N209" s="113"/>
    </row>
    <row r="210" spans="14:14" x14ac:dyDescent="0.15">
      <c r="N210" s="113"/>
    </row>
    <row r="211" spans="14:14" x14ac:dyDescent="0.15">
      <c r="N211" s="113"/>
    </row>
    <row r="212" spans="14:14" x14ac:dyDescent="0.15">
      <c r="N212" s="113"/>
    </row>
    <row r="213" spans="14:14" x14ac:dyDescent="0.15">
      <c r="N213" s="113"/>
    </row>
    <row r="214" spans="14:14" x14ac:dyDescent="0.15">
      <c r="N214" s="113"/>
    </row>
    <row r="215" spans="14:14" x14ac:dyDescent="0.15">
      <c r="N215" s="113"/>
    </row>
    <row r="216" spans="14:14" x14ac:dyDescent="0.15">
      <c r="N216" s="113"/>
    </row>
    <row r="217" spans="14:14" x14ac:dyDescent="0.15">
      <c r="N217" s="113"/>
    </row>
    <row r="218" spans="14:14" x14ac:dyDescent="0.15">
      <c r="N218" s="113"/>
    </row>
    <row r="219" spans="14:14" x14ac:dyDescent="0.15">
      <c r="N219" s="113"/>
    </row>
    <row r="220" spans="14:14" x14ac:dyDescent="0.15">
      <c r="N220" s="113"/>
    </row>
    <row r="221" spans="14:14" x14ac:dyDescent="0.15">
      <c r="N221" s="113"/>
    </row>
    <row r="222" spans="14:14" x14ac:dyDescent="0.15">
      <c r="N222" s="113"/>
    </row>
    <row r="223" spans="14:14" x14ac:dyDescent="0.15">
      <c r="N223" s="113"/>
    </row>
    <row r="224" spans="14:14" x14ac:dyDescent="0.15">
      <c r="N224" s="113"/>
    </row>
    <row r="225" spans="14:14" x14ac:dyDescent="0.15">
      <c r="N225" s="113"/>
    </row>
    <row r="226" spans="14:14" x14ac:dyDescent="0.15">
      <c r="N226" s="113"/>
    </row>
    <row r="227" spans="14:14" x14ac:dyDescent="0.15">
      <c r="N227" s="113"/>
    </row>
    <row r="228" spans="14:14" x14ac:dyDescent="0.15">
      <c r="N228" s="113"/>
    </row>
    <row r="229" spans="14:14" x14ac:dyDescent="0.15">
      <c r="N229" s="113"/>
    </row>
    <row r="230" spans="14:14" x14ac:dyDescent="0.15">
      <c r="N230" s="113"/>
    </row>
    <row r="231" spans="14:14" x14ac:dyDescent="0.15">
      <c r="N231" s="113"/>
    </row>
    <row r="232" spans="14:14" x14ac:dyDescent="0.15">
      <c r="N232" s="113"/>
    </row>
    <row r="233" spans="14:14" x14ac:dyDescent="0.15">
      <c r="N233" s="113"/>
    </row>
    <row r="234" spans="14:14" x14ac:dyDescent="0.15">
      <c r="N234" s="113"/>
    </row>
    <row r="235" spans="14:14" x14ac:dyDescent="0.15">
      <c r="N235" s="113"/>
    </row>
    <row r="236" spans="14:14" x14ac:dyDescent="0.15">
      <c r="N236" s="113"/>
    </row>
    <row r="237" spans="14:14" x14ac:dyDescent="0.15">
      <c r="N237" s="113"/>
    </row>
    <row r="238" spans="14:14" x14ac:dyDescent="0.15">
      <c r="N238" s="113"/>
    </row>
    <row r="239" spans="14:14" x14ac:dyDescent="0.15">
      <c r="N239" s="113"/>
    </row>
    <row r="240" spans="14:14" x14ac:dyDescent="0.15">
      <c r="N240" s="113"/>
    </row>
    <row r="241" spans="14:14" x14ac:dyDescent="0.15">
      <c r="N241" s="113"/>
    </row>
    <row r="242" spans="14:14" x14ac:dyDescent="0.15">
      <c r="N242" s="113"/>
    </row>
    <row r="243" spans="14:14" x14ac:dyDescent="0.15">
      <c r="N243" s="113"/>
    </row>
    <row r="244" spans="14:14" x14ac:dyDescent="0.15">
      <c r="N244" s="113"/>
    </row>
    <row r="245" spans="14:14" x14ac:dyDescent="0.15">
      <c r="N245" s="113"/>
    </row>
    <row r="246" spans="14:14" x14ac:dyDescent="0.15">
      <c r="N246" s="113"/>
    </row>
    <row r="247" spans="14:14" x14ac:dyDescent="0.15">
      <c r="N247" s="113"/>
    </row>
    <row r="248" spans="14:14" x14ac:dyDescent="0.15">
      <c r="N248" s="113"/>
    </row>
    <row r="249" spans="14:14" x14ac:dyDescent="0.15">
      <c r="N249" s="113"/>
    </row>
    <row r="250" spans="14:14" x14ac:dyDescent="0.15">
      <c r="N250" s="113"/>
    </row>
    <row r="251" spans="14:14" x14ac:dyDescent="0.15">
      <c r="N251" s="113"/>
    </row>
    <row r="252" spans="14:14" x14ac:dyDescent="0.15">
      <c r="N252" s="113"/>
    </row>
    <row r="253" spans="14:14" x14ac:dyDescent="0.15">
      <c r="N253" s="113"/>
    </row>
    <row r="254" spans="14:14" x14ac:dyDescent="0.15">
      <c r="N254" s="113"/>
    </row>
    <row r="255" spans="14:14" x14ac:dyDescent="0.15">
      <c r="N255" s="113"/>
    </row>
    <row r="256" spans="14:14" x14ac:dyDescent="0.15">
      <c r="N256" s="113"/>
    </row>
    <row r="257" spans="14:14" x14ac:dyDescent="0.15">
      <c r="N257" s="113"/>
    </row>
    <row r="258" spans="14:14" x14ac:dyDescent="0.15">
      <c r="N258" s="113"/>
    </row>
    <row r="259" spans="14:14" x14ac:dyDescent="0.15">
      <c r="N259" s="113"/>
    </row>
    <row r="260" spans="14:14" x14ac:dyDescent="0.15">
      <c r="N260" s="113"/>
    </row>
    <row r="261" spans="14:14" x14ac:dyDescent="0.15">
      <c r="N261" s="113"/>
    </row>
    <row r="262" spans="14:14" x14ac:dyDescent="0.15">
      <c r="N262" s="113"/>
    </row>
    <row r="263" spans="14:14" x14ac:dyDescent="0.15">
      <c r="N263" s="113"/>
    </row>
    <row r="264" spans="14:14" x14ac:dyDescent="0.15">
      <c r="N264" s="113"/>
    </row>
    <row r="265" spans="14:14" x14ac:dyDescent="0.15">
      <c r="N265" s="113"/>
    </row>
    <row r="266" spans="14:14" x14ac:dyDescent="0.15">
      <c r="N266" s="113"/>
    </row>
    <row r="267" spans="14:14" x14ac:dyDescent="0.15">
      <c r="N267" s="113"/>
    </row>
    <row r="268" spans="14:14" x14ac:dyDescent="0.15">
      <c r="N268" s="113"/>
    </row>
    <row r="269" spans="14:14" x14ac:dyDescent="0.15">
      <c r="N269" s="113"/>
    </row>
    <row r="270" spans="14:14" x14ac:dyDescent="0.15">
      <c r="N270" s="113"/>
    </row>
    <row r="271" spans="14:14" x14ac:dyDescent="0.15">
      <c r="N271" s="113"/>
    </row>
    <row r="272" spans="14:14" x14ac:dyDescent="0.15">
      <c r="N272" s="113"/>
    </row>
    <row r="273" spans="14:14" x14ac:dyDescent="0.15">
      <c r="N273" s="113"/>
    </row>
    <row r="274" spans="14:14" x14ac:dyDescent="0.15">
      <c r="N274" s="113"/>
    </row>
    <row r="275" spans="14:14" x14ac:dyDescent="0.15">
      <c r="N275" s="113"/>
    </row>
    <row r="276" spans="14:14" x14ac:dyDescent="0.15">
      <c r="N276" s="113"/>
    </row>
    <row r="277" spans="14:14" x14ac:dyDescent="0.15">
      <c r="N277" s="113"/>
    </row>
    <row r="278" spans="14:14" x14ac:dyDescent="0.15">
      <c r="N278" s="113"/>
    </row>
    <row r="279" spans="14:14" x14ac:dyDescent="0.15">
      <c r="N279" s="113"/>
    </row>
    <row r="280" spans="14:14" x14ac:dyDescent="0.15">
      <c r="N280" s="113"/>
    </row>
    <row r="281" spans="14:14" x14ac:dyDescent="0.15">
      <c r="N281" s="113"/>
    </row>
    <row r="282" spans="14:14" x14ac:dyDescent="0.15">
      <c r="N282" s="113"/>
    </row>
    <row r="283" spans="14:14" x14ac:dyDescent="0.15">
      <c r="N283" s="113"/>
    </row>
    <row r="284" spans="14:14" x14ac:dyDescent="0.15">
      <c r="N284" s="113"/>
    </row>
    <row r="285" spans="14:14" x14ac:dyDescent="0.15">
      <c r="N285" s="113"/>
    </row>
    <row r="286" spans="14:14" x14ac:dyDescent="0.15">
      <c r="N286" s="113"/>
    </row>
    <row r="287" spans="14:14" x14ac:dyDescent="0.15">
      <c r="N287" s="113"/>
    </row>
    <row r="288" spans="14:14" x14ac:dyDescent="0.15">
      <c r="N288" s="113"/>
    </row>
    <row r="289" spans="14:14" x14ac:dyDescent="0.15">
      <c r="N289" s="113"/>
    </row>
    <row r="290" spans="14:14" x14ac:dyDescent="0.15">
      <c r="N290" s="113"/>
    </row>
    <row r="291" spans="14:14" x14ac:dyDescent="0.15">
      <c r="N291" s="113"/>
    </row>
    <row r="292" spans="14:14" x14ac:dyDescent="0.15">
      <c r="N292" s="113"/>
    </row>
    <row r="293" spans="14:14" x14ac:dyDescent="0.15">
      <c r="N293" s="113"/>
    </row>
    <row r="294" spans="14:14" x14ac:dyDescent="0.15">
      <c r="N294" s="113"/>
    </row>
    <row r="295" spans="14:14" x14ac:dyDescent="0.15">
      <c r="N295" s="113"/>
    </row>
    <row r="296" spans="14:14" x14ac:dyDescent="0.15">
      <c r="N296" s="113"/>
    </row>
    <row r="297" spans="14:14" x14ac:dyDescent="0.15">
      <c r="N297" s="113"/>
    </row>
    <row r="298" spans="14:14" x14ac:dyDescent="0.15">
      <c r="N298" s="113"/>
    </row>
    <row r="299" spans="14:14" x14ac:dyDescent="0.15">
      <c r="N299" s="113"/>
    </row>
    <row r="300" spans="14:14" x14ac:dyDescent="0.15">
      <c r="N300" s="113"/>
    </row>
    <row r="301" spans="14:14" x14ac:dyDescent="0.15">
      <c r="N301" s="113"/>
    </row>
    <row r="302" spans="14:14" x14ac:dyDescent="0.15">
      <c r="N302" s="113"/>
    </row>
    <row r="303" spans="14:14" x14ac:dyDescent="0.15">
      <c r="N303" s="113"/>
    </row>
    <row r="304" spans="14:14" x14ac:dyDescent="0.15">
      <c r="N304" s="113"/>
    </row>
    <row r="305" spans="14:14" x14ac:dyDescent="0.15">
      <c r="N305" s="113"/>
    </row>
    <row r="306" spans="14:14" x14ac:dyDescent="0.15">
      <c r="N306" s="113"/>
    </row>
    <row r="307" spans="14:14" x14ac:dyDescent="0.15">
      <c r="N307" s="113"/>
    </row>
    <row r="308" spans="14:14" x14ac:dyDescent="0.15">
      <c r="N308" s="113"/>
    </row>
    <row r="309" spans="14:14" x14ac:dyDescent="0.15">
      <c r="N309" s="113"/>
    </row>
    <row r="310" spans="14:14" x14ac:dyDescent="0.15">
      <c r="N310" s="113"/>
    </row>
    <row r="311" spans="14:14" x14ac:dyDescent="0.15">
      <c r="N311" s="113"/>
    </row>
    <row r="312" spans="14:14" x14ac:dyDescent="0.15">
      <c r="N312" s="113"/>
    </row>
    <row r="313" spans="14:14" x14ac:dyDescent="0.15">
      <c r="N313" s="113"/>
    </row>
    <row r="314" spans="14:14" x14ac:dyDescent="0.15">
      <c r="N314" s="113"/>
    </row>
    <row r="315" spans="14:14" x14ac:dyDescent="0.15">
      <c r="N315" s="113"/>
    </row>
    <row r="316" spans="14:14" x14ac:dyDescent="0.15">
      <c r="N316" s="113"/>
    </row>
    <row r="317" spans="14:14" x14ac:dyDescent="0.15">
      <c r="N317" s="113"/>
    </row>
    <row r="318" spans="14:14" x14ac:dyDescent="0.15">
      <c r="N318" s="113"/>
    </row>
    <row r="319" spans="14:14" x14ac:dyDescent="0.15">
      <c r="N319" s="113"/>
    </row>
    <row r="320" spans="14:14" x14ac:dyDescent="0.15">
      <c r="N320" s="113"/>
    </row>
    <row r="321" spans="14:14" x14ac:dyDescent="0.15">
      <c r="N321" s="113"/>
    </row>
    <row r="322" spans="14:14" x14ac:dyDescent="0.15">
      <c r="N322" s="113"/>
    </row>
    <row r="323" spans="14:14" x14ac:dyDescent="0.15">
      <c r="N323" s="113"/>
    </row>
    <row r="324" spans="14:14" x14ac:dyDescent="0.15">
      <c r="N324" s="113"/>
    </row>
    <row r="325" spans="14:14" x14ac:dyDescent="0.15">
      <c r="N325" s="113"/>
    </row>
    <row r="326" spans="14:14" x14ac:dyDescent="0.15">
      <c r="N326" s="113"/>
    </row>
    <row r="327" spans="14:14" x14ac:dyDescent="0.15">
      <c r="N327" s="113"/>
    </row>
    <row r="328" spans="14:14" x14ac:dyDescent="0.15">
      <c r="N328" s="113"/>
    </row>
    <row r="329" spans="14:14" x14ac:dyDescent="0.15">
      <c r="N329" s="113"/>
    </row>
    <row r="330" spans="14:14" x14ac:dyDescent="0.15">
      <c r="N330" s="113"/>
    </row>
    <row r="331" spans="14:14" x14ac:dyDescent="0.15">
      <c r="N331" s="113"/>
    </row>
    <row r="332" spans="14:14" x14ac:dyDescent="0.15">
      <c r="N332" s="113"/>
    </row>
    <row r="333" spans="14:14" x14ac:dyDescent="0.15">
      <c r="N333" s="113"/>
    </row>
    <row r="334" spans="14:14" x14ac:dyDescent="0.15">
      <c r="N334" s="113"/>
    </row>
    <row r="335" spans="14:14" x14ac:dyDescent="0.15">
      <c r="N335" s="113"/>
    </row>
    <row r="336" spans="14:14" x14ac:dyDescent="0.15">
      <c r="N336" s="113"/>
    </row>
    <row r="337" spans="14:14" x14ac:dyDescent="0.15">
      <c r="N337" s="113"/>
    </row>
    <row r="338" spans="14:14" x14ac:dyDescent="0.15">
      <c r="N338" s="113"/>
    </row>
    <row r="339" spans="14:14" x14ac:dyDescent="0.15">
      <c r="N339" s="113"/>
    </row>
    <row r="340" spans="14:14" x14ac:dyDescent="0.15">
      <c r="N340" s="113"/>
    </row>
    <row r="341" spans="14:14" x14ac:dyDescent="0.15">
      <c r="N341" s="113"/>
    </row>
    <row r="342" spans="14:14" x14ac:dyDescent="0.15">
      <c r="N342" s="113"/>
    </row>
    <row r="343" spans="14:14" x14ac:dyDescent="0.15">
      <c r="N343" s="113"/>
    </row>
    <row r="344" spans="14:14" x14ac:dyDescent="0.15">
      <c r="N344" s="113"/>
    </row>
    <row r="345" spans="14:14" x14ac:dyDescent="0.15">
      <c r="N345" s="113"/>
    </row>
    <row r="346" spans="14:14" x14ac:dyDescent="0.15">
      <c r="N346" s="113"/>
    </row>
    <row r="347" spans="14:14" x14ac:dyDescent="0.15">
      <c r="N347" s="113"/>
    </row>
    <row r="348" spans="14:14" x14ac:dyDescent="0.15">
      <c r="N348" s="113"/>
    </row>
    <row r="349" spans="14:14" x14ac:dyDescent="0.15">
      <c r="N349" s="113"/>
    </row>
    <row r="350" spans="14:14" x14ac:dyDescent="0.15">
      <c r="N350" s="113"/>
    </row>
    <row r="351" spans="14:14" x14ac:dyDescent="0.15">
      <c r="N351" s="113"/>
    </row>
    <row r="352" spans="14:14" x14ac:dyDescent="0.15">
      <c r="N352" s="113"/>
    </row>
    <row r="353" spans="14:14" x14ac:dyDescent="0.15">
      <c r="N353" s="113"/>
    </row>
    <row r="354" spans="14:14" x14ac:dyDescent="0.15">
      <c r="N354" s="113"/>
    </row>
    <row r="355" spans="14:14" x14ac:dyDescent="0.15">
      <c r="N355" s="113"/>
    </row>
    <row r="356" spans="14:14" x14ac:dyDescent="0.15">
      <c r="N356" s="113"/>
    </row>
    <row r="357" spans="14:14" x14ac:dyDescent="0.15">
      <c r="N357" s="113"/>
    </row>
    <row r="358" spans="14:14" x14ac:dyDescent="0.15">
      <c r="N358" s="113"/>
    </row>
    <row r="359" spans="14:14" x14ac:dyDescent="0.15">
      <c r="N359" s="113"/>
    </row>
    <row r="360" spans="14:14" x14ac:dyDescent="0.15">
      <c r="N360" s="113"/>
    </row>
    <row r="361" spans="14:14" x14ac:dyDescent="0.15">
      <c r="N361" s="113"/>
    </row>
    <row r="362" spans="14:14" x14ac:dyDescent="0.15">
      <c r="N362" s="113"/>
    </row>
    <row r="363" spans="14:14" x14ac:dyDescent="0.15">
      <c r="N363" s="113"/>
    </row>
    <row r="364" spans="14:14" x14ac:dyDescent="0.15">
      <c r="N364" s="113"/>
    </row>
    <row r="365" spans="14:14" x14ac:dyDescent="0.15">
      <c r="N365" s="113"/>
    </row>
    <row r="366" spans="14:14" x14ac:dyDescent="0.15">
      <c r="N366" s="113"/>
    </row>
    <row r="367" spans="14:14" x14ac:dyDescent="0.15">
      <c r="N367" s="113"/>
    </row>
    <row r="368" spans="14:14" x14ac:dyDescent="0.15">
      <c r="N368" s="113"/>
    </row>
    <row r="369" spans="14:14" x14ac:dyDescent="0.15">
      <c r="N369" s="113"/>
    </row>
    <row r="370" spans="14:14" x14ac:dyDescent="0.15">
      <c r="N370" s="113"/>
    </row>
    <row r="371" spans="14:14" x14ac:dyDescent="0.15">
      <c r="N371" s="113"/>
    </row>
    <row r="372" spans="14:14" x14ac:dyDescent="0.15">
      <c r="N372" s="113"/>
    </row>
    <row r="373" spans="14:14" x14ac:dyDescent="0.15">
      <c r="N373" s="113"/>
    </row>
    <row r="374" spans="14:14" x14ac:dyDescent="0.15">
      <c r="N374" s="113"/>
    </row>
    <row r="375" spans="14:14" x14ac:dyDescent="0.15">
      <c r="N375" s="113"/>
    </row>
    <row r="376" spans="14:14" x14ac:dyDescent="0.15">
      <c r="N376" s="113"/>
    </row>
    <row r="377" spans="14:14" x14ac:dyDescent="0.15">
      <c r="N377" s="113"/>
    </row>
    <row r="378" spans="14:14" x14ac:dyDescent="0.15">
      <c r="N378" s="113"/>
    </row>
    <row r="379" spans="14:14" x14ac:dyDescent="0.15">
      <c r="N379" s="113"/>
    </row>
    <row r="380" spans="14:14" x14ac:dyDescent="0.15">
      <c r="N380" s="113"/>
    </row>
    <row r="381" spans="14:14" x14ac:dyDescent="0.15">
      <c r="N381" s="113"/>
    </row>
    <row r="382" spans="14:14" x14ac:dyDescent="0.15">
      <c r="N382" s="113"/>
    </row>
    <row r="383" spans="14:14" x14ac:dyDescent="0.15">
      <c r="N383" s="113"/>
    </row>
    <row r="384" spans="14:14" x14ac:dyDescent="0.15">
      <c r="N384" s="113"/>
    </row>
    <row r="385" spans="14:14" x14ac:dyDescent="0.15">
      <c r="N385" s="113"/>
    </row>
    <row r="386" spans="14:14" x14ac:dyDescent="0.15">
      <c r="N386" s="113"/>
    </row>
    <row r="387" spans="14:14" x14ac:dyDescent="0.15">
      <c r="N387" s="113"/>
    </row>
    <row r="388" spans="14:14" x14ac:dyDescent="0.15">
      <c r="N388" s="113"/>
    </row>
    <row r="389" spans="14:14" x14ac:dyDescent="0.15">
      <c r="N389" s="113"/>
    </row>
    <row r="390" spans="14:14" x14ac:dyDescent="0.15">
      <c r="N390" s="113"/>
    </row>
    <row r="391" spans="14:14" x14ac:dyDescent="0.15">
      <c r="N391" s="113"/>
    </row>
    <row r="392" spans="14:14" x14ac:dyDescent="0.15">
      <c r="N392" s="113"/>
    </row>
    <row r="393" spans="14:14" x14ac:dyDescent="0.15">
      <c r="N393" s="113"/>
    </row>
    <row r="394" spans="14:14" x14ac:dyDescent="0.15">
      <c r="N394" s="113"/>
    </row>
    <row r="395" spans="14:14" x14ac:dyDescent="0.15">
      <c r="N395" s="113"/>
    </row>
    <row r="396" spans="14:14" x14ac:dyDescent="0.15">
      <c r="N396" s="113"/>
    </row>
    <row r="397" spans="14:14" x14ac:dyDescent="0.15">
      <c r="N397" s="113"/>
    </row>
    <row r="398" spans="14:14" x14ac:dyDescent="0.15">
      <c r="N398" s="113"/>
    </row>
    <row r="399" spans="14:14" x14ac:dyDescent="0.15">
      <c r="N399" s="113"/>
    </row>
    <row r="400" spans="14:14" x14ac:dyDescent="0.15">
      <c r="N400" s="113"/>
    </row>
    <row r="401" spans="14:14" x14ac:dyDescent="0.15">
      <c r="N401" s="113"/>
    </row>
    <row r="402" spans="14:14" x14ac:dyDescent="0.15">
      <c r="N402" s="113"/>
    </row>
    <row r="403" spans="14:14" x14ac:dyDescent="0.15">
      <c r="N403" s="113"/>
    </row>
    <row r="404" spans="14:14" x14ac:dyDescent="0.15">
      <c r="N404" s="113"/>
    </row>
    <row r="405" spans="14:14" x14ac:dyDescent="0.15">
      <c r="N405" s="113"/>
    </row>
    <row r="406" spans="14:14" x14ac:dyDescent="0.15">
      <c r="N406" s="113"/>
    </row>
    <row r="407" spans="14:14" x14ac:dyDescent="0.15">
      <c r="N407" s="113"/>
    </row>
    <row r="408" spans="14:14" x14ac:dyDescent="0.15">
      <c r="N408" s="113"/>
    </row>
    <row r="409" spans="14:14" x14ac:dyDescent="0.15">
      <c r="N409" s="113"/>
    </row>
    <row r="410" spans="14:14" x14ac:dyDescent="0.15">
      <c r="N410" s="113"/>
    </row>
    <row r="411" spans="14:14" x14ac:dyDescent="0.15">
      <c r="N411" s="113"/>
    </row>
    <row r="412" spans="14:14" x14ac:dyDescent="0.15">
      <c r="N412" s="113"/>
    </row>
    <row r="413" spans="14:14" x14ac:dyDescent="0.15">
      <c r="N413" s="113"/>
    </row>
    <row r="414" spans="14:14" x14ac:dyDescent="0.15">
      <c r="N414" s="113"/>
    </row>
    <row r="415" spans="14:14" x14ac:dyDescent="0.15">
      <c r="N415" s="113"/>
    </row>
    <row r="416" spans="14:14" x14ac:dyDescent="0.15">
      <c r="N416" s="113"/>
    </row>
    <row r="417" spans="14:14" x14ac:dyDescent="0.15">
      <c r="N417" s="113"/>
    </row>
    <row r="418" spans="14:14" x14ac:dyDescent="0.15">
      <c r="N418" s="113"/>
    </row>
    <row r="419" spans="14:14" x14ac:dyDescent="0.15">
      <c r="N419" s="113"/>
    </row>
    <row r="420" spans="14:14" x14ac:dyDescent="0.15">
      <c r="N420" s="113"/>
    </row>
    <row r="421" spans="14:14" x14ac:dyDescent="0.15">
      <c r="N421" s="113"/>
    </row>
    <row r="422" spans="14:14" x14ac:dyDescent="0.15">
      <c r="N422" s="113"/>
    </row>
    <row r="423" spans="14:14" x14ac:dyDescent="0.15">
      <c r="N423" s="113"/>
    </row>
    <row r="424" spans="14:14" x14ac:dyDescent="0.15">
      <c r="N424" s="113"/>
    </row>
    <row r="425" spans="14:14" x14ac:dyDescent="0.15">
      <c r="N425" s="113"/>
    </row>
    <row r="426" spans="14:14" x14ac:dyDescent="0.15">
      <c r="N426" s="113"/>
    </row>
    <row r="427" spans="14:14" x14ac:dyDescent="0.15">
      <c r="N427" s="113"/>
    </row>
    <row r="428" spans="14:14" x14ac:dyDescent="0.15">
      <c r="N428" s="113"/>
    </row>
    <row r="429" spans="14:14" x14ac:dyDescent="0.15">
      <c r="N429" s="113"/>
    </row>
    <row r="430" spans="14:14" x14ac:dyDescent="0.15">
      <c r="N430" s="113"/>
    </row>
    <row r="431" spans="14:14" x14ac:dyDescent="0.15">
      <c r="N431" s="113"/>
    </row>
    <row r="432" spans="14:14" x14ac:dyDescent="0.15">
      <c r="N432" s="113"/>
    </row>
    <row r="433" spans="14:14" x14ac:dyDescent="0.15">
      <c r="N433" s="113"/>
    </row>
    <row r="434" spans="14:14" x14ac:dyDescent="0.15">
      <c r="N434" s="113"/>
    </row>
    <row r="435" spans="14:14" x14ac:dyDescent="0.15">
      <c r="N435" s="113"/>
    </row>
    <row r="436" spans="14:14" x14ac:dyDescent="0.15">
      <c r="N436" s="113"/>
    </row>
    <row r="437" spans="14:14" x14ac:dyDescent="0.15">
      <c r="N437" s="113"/>
    </row>
    <row r="438" spans="14:14" x14ac:dyDescent="0.15">
      <c r="N438" s="113"/>
    </row>
    <row r="439" spans="14:14" x14ac:dyDescent="0.15">
      <c r="N439" s="113"/>
    </row>
    <row r="440" spans="14:14" x14ac:dyDescent="0.15">
      <c r="N440" s="113"/>
    </row>
    <row r="441" spans="14:14" x14ac:dyDescent="0.15">
      <c r="N441" s="113"/>
    </row>
    <row r="442" spans="14:14" x14ac:dyDescent="0.15">
      <c r="N442" s="113"/>
    </row>
    <row r="443" spans="14:14" x14ac:dyDescent="0.15">
      <c r="N443" s="113"/>
    </row>
    <row r="444" spans="14:14" x14ac:dyDescent="0.15">
      <c r="N444" s="113"/>
    </row>
    <row r="445" spans="14:14" x14ac:dyDescent="0.15">
      <c r="N445" s="113"/>
    </row>
    <row r="446" spans="14:14" x14ac:dyDescent="0.15">
      <c r="N446" s="113"/>
    </row>
    <row r="447" spans="14:14" x14ac:dyDescent="0.15">
      <c r="N447" s="113"/>
    </row>
    <row r="448" spans="14:14" x14ac:dyDescent="0.15">
      <c r="N448" s="113"/>
    </row>
    <row r="449" spans="14:14" x14ac:dyDescent="0.15">
      <c r="N449" s="113"/>
    </row>
    <row r="450" spans="14:14" x14ac:dyDescent="0.15">
      <c r="N450" s="113"/>
    </row>
    <row r="451" spans="14:14" x14ac:dyDescent="0.15">
      <c r="N451" s="113"/>
    </row>
    <row r="452" spans="14:14" x14ac:dyDescent="0.15">
      <c r="N452" s="113"/>
    </row>
    <row r="453" spans="14:14" x14ac:dyDescent="0.15">
      <c r="N453" s="113"/>
    </row>
    <row r="454" spans="14:14" x14ac:dyDescent="0.15">
      <c r="N454" s="113"/>
    </row>
    <row r="455" spans="14:14" x14ac:dyDescent="0.15">
      <c r="N455" s="113"/>
    </row>
    <row r="456" spans="14:14" x14ac:dyDescent="0.15">
      <c r="N456" s="113"/>
    </row>
    <row r="457" spans="14:14" x14ac:dyDescent="0.15">
      <c r="N457" s="113"/>
    </row>
    <row r="458" spans="14:14" x14ac:dyDescent="0.15">
      <c r="N458" s="113"/>
    </row>
    <row r="459" spans="14:14" x14ac:dyDescent="0.15">
      <c r="N459" s="113"/>
    </row>
    <row r="460" spans="14:14" x14ac:dyDescent="0.15">
      <c r="N460" s="113"/>
    </row>
    <row r="461" spans="14:14" x14ac:dyDescent="0.15">
      <c r="N461" s="113"/>
    </row>
    <row r="462" spans="14:14" x14ac:dyDescent="0.15">
      <c r="N462" s="113"/>
    </row>
    <row r="463" spans="14:14" x14ac:dyDescent="0.15">
      <c r="N463" s="113"/>
    </row>
    <row r="464" spans="14:14" x14ac:dyDescent="0.15">
      <c r="N464" s="113"/>
    </row>
    <row r="465" spans="14:14" x14ac:dyDescent="0.15">
      <c r="N465" s="113"/>
    </row>
    <row r="466" spans="14:14" x14ac:dyDescent="0.15">
      <c r="N466" s="113"/>
    </row>
    <row r="467" spans="14:14" x14ac:dyDescent="0.15">
      <c r="N467" s="113"/>
    </row>
    <row r="468" spans="14:14" x14ac:dyDescent="0.15">
      <c r="N468" s="113"/>
    </row>
    <row r="469" spans="14:14" x14ac:dyDescent="0.15">
      <c r="N469" s="113"/>
    </row>
    <row r="470" spans="14:14" x14ac:dyDescent="0.15">
      <c r="N470" s="113"/>
    </row>
    <row r="471" spans="14:14" x14ac:dyDescent="0.15">
      <c r="N471" s="113"/>
    </row>
    <row r="472" spans="14:14" x14ac:dyDescent="0.15">
      <c r="N472" s="113"/>
    </row>
    <row r="473" spans="14:14" x14ac:dyDescent="0.15">
      <c r="N473" s="113"/>
    </row>
    <row r="474" spans="14:14" x14ac:dyDescent="0.15">
      <c r="N474" s="113"/>
    </row>
    <row r="475" spans="14:14" x14ac:dyDescent="0.15">
      <c r="N475" s="113"/>
    </row>
    <row r="476" spans="14:14" x14ac:dyDescent="0.15">
      <c r="N476" s="113"/>
    </row>
    <row r="477" spans="14:14" x14ac:dyDescent="0.15">
      <c r="N477" s="113"/>
    </row>
    <row r="478" spans="14:14" x14ac:dyDescent="0.15">
      <c r="N478" s="113"/>
    </row>
    <row r="479" spans="14:14" x14ac:dyDescent="0.15">
      <c r="N479" s="113"/>
    </row>
    <row r="480" spans="14:14" x14ac:dyDescent="0.15">
      <c r="N480" s="113"/>
    </row>
    <row r="481" spans="14:14" x14ac:dyDescent="0.15">
      <c r="N481" s="113"/>
    </row>
    <row r="482" spans="14:14" x14ac:dyDescent="0.15">
      <c r="N482" s="113"/>
    </row>
    <row r="483" spans="14:14" x14ac:dyDescent="0.15">
      <c r="N483" s="113"/>
    </row>
    <row r="484" spans="14:14" x14ac:dyDescent="0.15">
      <c r="N484" s="113"/>
    </row>
    <row r="485" spans="14:14" x14ac:dyDescent="0.15">
      <c r="N485" s="113"/>
    </row>
    <row r="486" spans="14:14" x14ac:dyDescent="0.15">
      <c r="N486" s="113"/>
    </row>
    <row r="487" spans="14:14" x14ac:dyDescent="0.15">
      <c r="N487" s="113"/>
    </row>
    <row r="488" spans="14:14" x14ac:dyDescent="0.15">
      <c r="N488" s="113"/>
    </row>
    <row r="489" spans="14:14" x14ac:dyDescent="0.15">
      <c r="N489" s="113"/>
    </row>
    <row r="490" spans="14:14" x14ac:dyDescent="0.15">
      <c r="N490" s="113"/>
    </row>
    <row r="491" spans="14:14" x14ac:dyDescent="0.15">
      <c r="N491" s="113"/>
    </row>
    <row r="492" spans="14:14" x14ac:dyDescent="0.15">
      <c r="N492" s="113"/>
    </row>
    <row r="493" spans="14:14" x14ac:dyDescent="0.15">
      <c r="N493" s="113"/>
    </row>
    <row r="494" spans="14:14" x14ac:dyDescent="0.15">
      <c r="N494" s="113"/>
    </row>
    <row r="495" spans="14:14" x14ac:dyDescent="0.15">
      <c r="N495" s="113"/>
    </row>
    <row r="496" spans="14:14" x14ac:dyDescent="0.15">
      <c r="N496" s="113"/>
    </row>
    <row r="497" spans="14:14" x14ac:dyDescent="0.15">
      <c r="N497" s="113"/>
    </row>
    <row r="498" spans="14:14" x14ac:dyDescent="0.15">
      <c r="N498" s="113"/>
    </row>
    <row r="499" spans="14:14" x14ac:dyDescent="0.15">
      <c r="N499" s="113"/>
    </row>
    <row r="500" spans="14:14" x14ac:dyDescent="0.15">
      <c r="N500" s="113"/>
    </row>
    <row r="501" spans="14:14" x14ac:dyDescent="0.15">
      <c r="N501" s="113"/>
    </row>
    <row r="502" spans="14:14" x14ac:dyDescent="0.15">
      <c r="N502" s="113"/>
    </row>
    <row r="503" spans="14:14" x14ac:dyDescent="0.15">
      <c r="N503" s="113"/>
    </row>
    <row r="504" spans="14:14" x14ac:dyDescent="0.15">
      <c r="N504" s="113"/>
    </row>
    <row r="505" spans="14:14" x14ac:dyDescent="0.15">
      <c r="N505" s="113"/>
    </row>
    <row r="506" spans="14:14" x14ac:dyDescent="0.15">
      <c r="N506" s="113"/>
    </row>
    <row r="507" spans="14:14" x14ac:dyDescent="0.15">
      <c r="N507" s="113"/>
    </row>
    <row r="508" spans="14:14" x14ac:dyDescent="0.15">
      <c r="N508" s="113"/>
    </row>
    <row r="509" spans="14:14" x14ac:dyDescent="0.15">
      <c r="N509" s="113"/>
    </row>
    <row r="510" spans="14:14" x14ac:dyDescent="0.15">
      <c r="N510" s="113"/>
    </row>
    <row r="511" spans="14:14" x14ac:dyDescent="0.15">
      <c r="N511" s="113"/>
    </row>
    <row r="512" spans="14:14" x14ac:dyDescent="0.15">
      <c r="N512" s="113"/>
    </row>
    <row r="513" spans="14:14" x14ac:dyDescent="0.15">
      <c r="N513" s="113"/>
    </row>
    <row r="514" spans="14:14" x14ac:dyDescent="0.15">
      <c r="N514" s="113"/>
    </row>
    <row r="515" spans="14:14" x14ac:dyDescent="0.15">
      <c r="N515" s="113"/>
    </row>
    <row r="516" spans="14:14" x14ac:dyDescent="0.15">
      <c r="N516" s="113"/>
    </row>
    <row r="517" spans="14:14" x14ac:dyDescent="0.15">
      <c r="N517" s="113"/>
    </row>
    <row r="518" spans="14:14" x14ac:dyDescent="0.15">
      <c r="N518" s="113"/>
    </row>
    <row r="519" spans="14:14" x14ac:dyDescent="0.15">
      <c r="N519" s="113"/>
    </row>
    <row r="520" spans="14:14" x14ac:dyDescent="0.15">
      <c r="N520" s="113"/>
    </row>
    <row r="521" spans="14:14" x14ac:dyDescent="0.15">
      <c r="N521" s="113"/>
    </row>
    <row r="522" spans="14:14" x14ac:dyDescent="0.15">
      <c r="N522" s="113"/>
    </row>
    <row r="523" spans="14:14" x14ac:dyDescent="0.15">
      <c r="N523" s="113"/>
    </row>
    <row r="524" spans="14:14" x14ac:dyDescent="0.15">
      <c r="N524" s="113"/>
    </row>
    <row r="525" spans="14:14" x14ac:dyDescent="0.15">
      <c r="N525" s="113"/>
    </row>
    <row r="526" spans="14:14" x14ac:dyDescent="0.15">
      <c r="N526" s="113"/>
    </row>
    <row r="527" spans="14:14" x14ac:dyDescent="0.15">
      <c r="N527" s="113"/>
    </row>
    <row r="528" spans="14:14" x14ac:dyDescent="0.15">
      <c r="N528" s="113"/>
    </row>
    <row r="529" spans="14:14" x14ac:dyDescent="0.15">
      <c r="N529" s="113"/>
    </row>
    <row r="530" spans="14:14" x14ac:dyDescent="0.15">
      <c r="N530" s="113"/>
    </row>
    <row r="531" spans="14:14" x14ac:dyDescent="0.15">
      <c r="N531" s="113"/>
    </row>
    <row r="532" spans="14:14" x14ac:dyDescent="0.15">
      <c r="N532" s="113"/>
    </row>
    <row r="533" spans="14:14" x14ac:dyDescent="0.15">
      <c r="N533" s="113"/>
    </row>
    <row r="534" spans="14:14" x14ac:dyDescent="0.15">
      <c r="N534" s="113"/>
    </row>
    <row r="535" spans="14:14" x14ac:dyDescent="0.15">
      <c r="N535" s="113"/>
    </row>
    <row r="536" spans="14:14" x14ac:dyDescent="0.15">
      <c r="N536" s="113"/>
    </row>
    <row r="537" spans="14:14" x14ac:dyDescent="0.15">
      <c r="N537" s="113"/>
    </row>
    <row r="538" spans="14:14" x14ac:dyDescent="0.15">
      <c r="N538" s="113"/>
    </row>
    <row r="539" spans="14:14" x14ac:dyDescent="0.15">
      <c r="N539" s="113"/>
    </row>
    <row r="540" spans="14:14" x14ac:dyDescent="0.15">
      <c r="N540" s="113"/>
    </row>
    <row r="541" spans="14:14" x14ac:dyDescent="0.15">
      <c r="N541" s="113"/>
    </row>
    <row r="542" spans="14:14" x14ac:dyDescent="0.15">
      <c r="N542" s="113"/>
    </row>
    <row r="543" spans="14:14" x14ac:dyDescent="0.15">
      <c r="N543" s="113"/>
    </row>
    <row r="544" spans="14:14" x14ac:dyDescent="0.15">
      <c r="N544" s="113"/>
    </row>
    <row r="545" spans="14:14" x14ac:dyDescent="0.15">
      <c r="N545" s="113"/>
    </row>
    <row r="546" spans="14:14" x14ac:dyDescent="0.15">
      <c r="N546" s="113"/>
    </row>
    <row r="547" spans="14:14" x14ac:dyDescent="0.15">
      <c r="N547" s="113"/>
    </row>
    <row r="548" spans="14:14" x14ac:dyDescent="0.15">
      <c r="N548" s="113"/>
    </row>
    <row r="549" spans="14:14" x14ac:dyDescent="0.15">
      <c r="N549" s="113"/>
    </row>
    <row r="550" spans="14:14" x14ac:dyDescent="0.15">
      <c r="N550" s="113"/>
    </row>
    <row r="551" spans="14:14" x14ac:dyDescent="0.15">
      <c r="N551" s="113"/>
    </row>
    <row r="552" spans="14:14" x14ac:dyDescent="0.15">
      <c r="N552" s="113"/>
    </row>
    <row r="553" spans="14:14" x14ac:dyDescent="0.15">
      <c r="N553" s="113"/>
    </row>
    <row r="554" spans="14:14" x14ac:dyDescent="0.15">
      <c r="N554" s="113"/>
    </row>
    <row r="555" spans="14:14" x14ac:dyDescent="0.15">
      <c r="N555" s="113"/>
    </row>
    <row r="556" spans="14:14" x14ac:dyDescent="0.15">
      <c r="N556" s="113"/>
    </row>
    <row r="557" spans="14:14" x14ac:dyDescent="0.15">
      <c r="N557" s="113"/>
    </row>
    <row r="558" spans="14:14" x14ac:dyDescent="0.15">
      <c r="N558" s="113"/>
    </row>
    <row r="559" spans="14:14" x14ac:dyDescent="0.15">
      <c r="N559" s="113"/>
    </row>
    <row r="560" spans="14:14" x14ac:dyDescent="0.15">
      <c r="N560" s="113"/>
    </row>
    <row r="561" spans="14:14" x14ac:dyDescent="0.15">
      <c r="N561" s="113"/>
    </row>
    <row r="562" spans="14:14" x14ac:dyDescent="0.15">
      <c r="N562" s="113"/>
    </row>
    <row r="563" spans="14:14" x14ac:dyDescent="0.15">
      <c r="N563" s="113"/>
    </row>
    <row r="564" spans="14:14" x14ac:dyDescent="0.15">
      <c r="N564" s="113"/>
    </row>
    <row r="565" spans="14:14" x14ac:dyDescent="0.15">
      <c r="N565" s="113"/>
    </row>
    <row r="566" spans="14:14" x14ac:dyDescent="0.15">
      <c r="N566" s="113"/>
    </row>
    <row r="567" spans="14:14" x14ac:dyDescent="0.15">
      <c r="N567" s="113"/>
    </row>
    <row r="568" spans="14:14" x14ac:dyDescent="0.15">
      <c r="N568" s="113"/>
    </row>
    <row r="569" spans="14:14" x14ac:dyDescent="0.15">
      <c r="N569" s="113"/>
    </row>
    <row r="570" spans="14:14" x14ac:dyDescent="0.15">
      <c r="N570" s="113"/>
    </row>
    <row r="571" spans="14:14" x14ac:dyDescent="0.15">
      <c r="N571" s="113"/>
    </row>
    <row r="572" spans="14:14" x14ac:dyDescent="0.15">
      <c r="N572" s="113"/>
    </row>
    <row r="573" spans="14:14" x14ac:dyDescent="0.15">
      <c r="N573" s="113"/>
    </row>
    <row r="574" spans="14:14" x14ac:dyDescent="0.15">
      <c r="N574" s="113"/>
    </row>
    <row r="575" spans="14:14" x14ac:dyDescent="0.15">
      <c r="N575" s="113"/>
    </row>
    <row r="576" spans="14:14" x14ac:dyDescent="0.15">
      <c r="N576" s="113"/>
    </row>
    <row r="577" spans="14:14" x14ac:dyDescent="0.15">
      <c r="N577" s="113"/>
    </row>
    <row r="578" spans="14:14" x14ac:dyDescent="0.15">
      <c r="N578" s="113"/>
    </row>
    <row r="579" spans="14:14" x14ac:dyDescent="0.15">
      <c r="N579" s="113"/>
    </row>
    <row r="580" spans="14:14" x14ac:dyDescent="0.15">
      <c r="N580" s="113"/>
    </row>
    <row r="581" spans="14:14" x14ac:dyDescent="0.15">
      <c r="N581" s="113"/>
    </row>
    <row r="582" spans="14:14" x14ac:dyDescent="0.15">
      <c r="N582" s="113"/>
    </row>
    <row r="583" spans="14:14" x14ac:dyDescent="0.15">
      <c r="N583" s="113"/>
    </row>
    <row r="584" spans="14:14" x14ac:dyDescent="0.15">
      <c r="N584" s="113"/>
    </row>
    <row r="585" spans="14:14" x14ac:dyDescent="0.15">
      <c r="N585" s="113"/>
    </row>
    <row r="586" spans="14:14" x14ac:dyDescent="0.15">
      <c r="N586" s="113"/>
    </row>
    <row r="587" spans="14:14" x14ac:dyDescent="0.15">
      <c r="N587" s="113"/>
    </row>
    <row r="588" spans="14:14" x14ac:dyDescent="0.15">
      <c r="N588" s="113"/>
    </row>
    <row r="589" spans="14:14" x14ac:dyDescent="0.15">
      <c r="N589" s="113"/>
    </row>
    <row r="590" spans="14:14" x14ac:dyDescent="0.15">
      <c r="N590" s="113"/>
    </row>
    <row r="591" spans="14:14" x14ac:dyDescent="0.15">
      <c r="N591" s="113"/>
    </row>
    <row r="592" spans="14:14" x14ac:dyDescent="0.15">
      <c r="N592" s="113"/>
    </row>
    <row r="593" spans="14:14" x14ac:dyDescent="0.15">
      <c r="N593" s="113"/>
    </row>
    <row r="594" spans="14:14" x14ac:dyDescent="0.15">
      <c r="N594" s="113"/>
    </row>
    <row r="595" spans="14:14" x14ac:dyDescent="0.15">
      <c r="N595" s="113"/>
    </row>
    <row r="596" spans="14:14" x14ac:dyDescent="0.15">
      <c r="N596" s="113"/>
    </row>
    <row r="597" spans="14:14" x14ac:dyDescent="0.15">
      <c r="N597" s="113"/>
    </row>
    <row r="598" spans="14:14" x14ac:dyDescent="0.15">
      <c r="N598" s="113"/>
    </row>
    <row r="599" spans="14:14" x14ac:dyDescent="0.15">
      <c r="N599" s="113"/>
    </row>
    <row r="600" spans="14:14" x14ac:dyDescent="0.15">
      <c r="N600" s="113"/>
    </row>
    <row r="601" spans="14:14" x14ac:dyDescent="0.15">
      <c r="N601" s="113"/>
    </row>
    <row r="602" spans="14:14" x14ac:dyDescent="0.15">
      <c r="N602" s="113"/>
    </row>
    <row r="603" spans="14:14" x14ac:dyDescent="0.15">
      <c r="N603" s="113"/>
    </row>
    <row r="604" spans="14:14" x14ac:dyDescent="0.15">
      <c r="N604" s="113"/>
    </row>
    <row r="605" spans="14:14" x14ac:dyDescent="0.15">
      <c r="N605" s="113"/>
    </row>
    <row r="606" spans="14:14" x14ac:dyDescent="0.15">
      <c r="N606" s="113"/>
    </row>
    <row r="607" spans="14:14" x14ac:dyDescent="0.15">
      <c r="N607" s="113"/>
    </row>
    <row r="608" spans="14:14" x14ac:dyDescent="0.15">
      <c r="N608" s="113"/>
    </row>
    <row r="609" spans="14:14" x14ac:dyDescent="0.15">
      <c r="N609" s="113"/>
    </row>
    <row r="610" spans="14:14" x14ac:dyDescent="0.15">
      <c r="N610" s="113"/>
    </row>
    <row r="611" spans="14:14" x14ac:dyDescent="0.15">
      <c r="N611" s="113"/>
    </row>
    <row r="612" spans="14:14" x14ac:dyDescent="0.15">
      <c r="N612" s="113"/>
    </row>
    <row r="613" spans="14:14" x14ac:dyDescent="0.15">
      <c r="N613" s="113"/>
    </row>
    <row r="614" spans="14:14" x14ac:dyDescent="0.15">
      <c r="N614" s="113"/>
    </row>
    <row r="615" spans="14:14" x14ac:dyDescent="0.15">
      <c r="N615" s="113"/>
    </row>
    <row r="616" spans="14:14" x14ac:dyDescent="0.15">
      <c r="N616" s="113"/>
    </row>
    <row r="617" spans="14:14" x14ac:dyDescent="0.15">
      <c r="N617" s="113"/>
    </row>
    <row r="618" spans="14:14" x14ac:dyDescent="0.15">
      <c r="N618" s="113"/>
    </row>
    <row r="619" spans="14:14" x14ac:dyDescent="0.15">
      <c r="N619" s="113"/>
    </row>
    <row r="620" spans="14:14" x14ac:dyDescent="0.15">
      <c r="N620" s="113"/>
    </row>
    <row r="621" spans="14:14" x14ac:dyDescent="0.15">
      <c r="N621" s="113"/>
    </row>
    <row r="622" spans="14:14" x14ac:dyDescent="0.15">
      <c r="N622" s="113"/>
    </row>
    <row r="623" spans="14:14" x14ac:dyDescent="0.15">
      <c r="N623" s="113"/>
    </row>
    <row r="624" spans="14:14" x14ac:dyDescent="0.15">
      <c r="N624" s="113"/>
    </row>
    <row r="625" spans="14:14" x14ac:dyDescent="0.15">
      <c r="N625" s="113"/>
    </row>
    <row r="626" spans="14:14" x14ac:dyDescent="0.15">
      <c r="N626" s="113"/>
    </row>
    <row r="627" spans="14:14" x14ac:dyDescent="0.15">
      <c r="N627" s="113"/>
    </row>
    <row r="628" spans="14:14" x14ac:dyDescent="0.15">
      <c r="N628" s="113"/>
    </row>
    <row r="629" spans="14:14" x14ac:dyDescent="0.15">
      <c r="N629" s="113"/>
    </row>
    <row r="630" spans="14:14" x14ac:dyDescent="0.15">
      <c r="N630" s="113"/>
    </row>
    <row r="631" spans="14:14" x14ac:dyDescent="0.15">
      <c r="N631" s="113"/>
    </row>
    <row r="632" spans="14:14" x14ac:dyDescent="0.15">
      <c r="N632" s="113"/>
    </row>
    <row r="633" spans="14:14" x14ac:dyDescent="0.15">
      <c r="N633" s="113"/>
    </row>
    <row r="634" spans="14:14" x14ac:dyDescent="0.15">
      <c r="N634" s="113"/>
    </row>
    <row r="635" spans="14:14" x14ac:dyDescent="0.15">
      <c r="N635" s="113"/>
    </row>
    <row r="636" spans="14:14" x14ac:dyDescent="0.15">
      <c r="N636" s="113"/>
    </row>
    <row r="637" spans="14:14" x14ac:dyDescent="0.15">
      <c r="N637" s="113"/>
    </row>
    <row r="638" spans="14:14" x14ac:dyDescent="0.15">
      <c r="N638" s="113"/>
    </row>
    <row r="639" spans="14:14" x14ac:dyDescent="0.15">
      <c r="N639" s="113"/>
    </row>
    <row r="640" spans="14:14" x14ac:dyDescent="0.15">
      <c r="N640" s="113"/>
    </row>
    <row r="641" spans="14:14" x14ac:dyDescent="0.15">
      <c r="N641" s="113"/>
    </row>
    <row r="642" spans="14:14" x14ac:dyDescent="0.15">
      <c r="N642" s="113"/>
    </row>
    <row r="643" spans="14:14" x14ac:dyDescent="0.15">
      <c r="N643" s="113"/>
    </row>
    <row r="644" spans="14:14" x14ac:dyDescent="0.15">
      <c r="N644" s="113"/>
    </row>
    <row r="645" spans="14:14" x14ac:dyDescent="0.15">
      <c r="N645" s="113"/>
    </row>
    <row r="646" spans="14:14" x14ac:dyDescent="0.15">
      <c r="N646" s="113"/>
    </row>
    <row r="647" spans="14:14" x14ac:dyDescent="0.15">
      <c r="N647" s="113"/>
    </row>
    <row r="648" spans="14:14" x14ac:dyDescent="0.15">
      <c r="N648" s="113"/>
    </row>
    <row r="649" spans="14:14" x14ac:dyDescent="0.15">
      <c r="N649" s="113"/>
    </row>
    <row r="650" spans="14:14" x14ac:dyDescent="0.15">
      <c r="N650" s="113"/>
    </row>
    <row r="651" spans="14:14" x14ac:dyDescent="0.15">
      <c r="N651" s="113"/>
    </row>
    <row r="652" spans="14:14" x14ac:dyDescent="0.15">
      <c r="N652" s="113"/>
    </row>
  </sheetData>
  <mergeCells count="72">
    <mergeCell ref="D1:F1"/>
    <mergeCell ref="F5:G5"/>
    <mergeCell ref="I5:J5"/>
    <mergeCell ref="K5:L5"/>
    <mergeCell ref="O5:Q5"/>
    <mergeCell ref="R5:S5"/>
    <mergeCell ref="F6:G6"/>
    <mergeCell ref="E7:G7"/>
    <mergeCell ref="F8:G8"/>
    <mergeCell ref="F9:G9"/>
    <mergeCell ref="E10:G10"/>
    <mergeCell ref="E11:G11"/>
    <mergeCell ref="E12:G12"/>
    <mergeCell ref="E13:G13"/>
    <mergeCell ref="E14:G14"/>
    <mergeCell ref="E15:G15"/>
    <mergeCell ref="E16:G16"/>
    <mergeCell ref="E17:G17"/>
    <mergeCell ref="E18:G18"/>
    <mergeCell ref="E19:F19"/>
    <mergeCell ref="E20:F20"/>
    <mergeCell ref="E21:F21"/>
    <mergeCell ref="E22:F22"/>
    <mergeCell ref="E23:G23"/>
    <mergeCell ref="E24:G24"/>
    <mergeCell ref="E25:G25"/>
    <mergeCell ref="E26:G26"/>
    <mergeCell ref="E27:G27"/>
    <mergeCell ref="E28:G28"/>
    <mergeCell ref="E29:G29"/>
    <mergeCell ref="F30:G30"/>
    <mergeCell ref="F31:G31"/>
    <mergeCell ref="F32:G32"/>
    <mergeCell ref="E33:G33"/>
    <mergeCell ref="E34:G34"/>
    <mergeCell ref="E35:G35"/>
    <mergeCell ref="E36:G36"/>
    <mergeCell ref="E37:G37"/>
    <mergeCell ref="E38:G38"/>
    <mergeCell ref="F39:G39"/>
    <mergeCell ref="E46:G46"/>
    <mergeCell ref="E47:F47"/>
    <mergeCell ref="C49:D49"/>
    <mergeCell ref="E50:G50"/>
    <mergeCell ref="F40:G40"/>
    <mergeCell ref="F41:G41"/>
    <mergeCell ref="F42:G42"/>
    <mergeCell ref="F43:G43"/>
    <mergeCell ref="E44:G44"/>
    <mergeCell ref="U5:U6"/>
    <mergeCell ref="E39:E41"/>
    <mergeCell ref="E61:G61"/>
    <mergeCell ref="E62:G62"/>
    <mergeCell ref="E56:G56"/>
    <mergeCell ref="F57:G57"/>
    <mergeCell ref="E58:F58"/>
    <mergeCell ref="D59:G59"/>
    <mergeCell ref="D60:G60"/>
    <mergeCell ref="E51:G51"/>
    <mergeCell ref="E52:G52"/>
    <mergeCell ref="E53:G53"/>
    <mergeCell ref="E54:G54"/>
    <mergeCell ref="E55:G55"/>
    <mergeCell ref="E45:G45"/>
    <mergeCell ref="C51:C57"/>
    <mergeCell ref="C61:C68"/>
    <mergeCell ref="E66:G66"/>
    <mergeCell ref="E67:G67"/>
    <mergeCell ref="E68:G68"/>
    <mergeCell ref="E64:G64"/>
    <mergeCell ref="E65:G65"/>
    <mergeCell ref="E63:G63"/>
  </mergeCells>
  <phoneticPr fontId="2"/>
  <pageMargins left="0.78740157480314965" right="0.78740157480314965" top="0.78740157480314965" bottom="0.39370078740157483" header="0.19685039370078741" footer="0.19685039370078741"/>
  <pageSetup paperSize="9" scale="55" fitToWidth="0" orientation="portrait" horizontalDpi="1200" verticalDpi="1200"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3">
    <outlinePr showOutlineSymbols="0"/>
    <pageSetUpPr autoPageBreaks="0"/>
  </sheetPr>
  <dimension ref="A1:Z111"/>
  <sheetViews>
    <sheetView showZeros="0" showOutlineSymbols="0" view="pageBreakPreview" zoomScale="80" zoomScaleNormal="40" zoomScaleSheetLayoutView="80" workbookViewId="0">
      <pane xSplit="8" ySplit="6" topLeftCell="I7" activePane="bottomRight" state="frozen"/>
      <selection activeCell="M14" sqref="M14"/>
      <selection pane="topRight" activeCell="M14" sqref="M14"/>
      <selection pane="bottomLeft" activeCell="M14" sqref="M14"/>
      <selection pane="bottomRight" activeCell="J30" sqref="J30"/>
    </sheetView>
  </sheetViews>
  <sheetFormatPr defaultColWidth="12.7109375" defaultRowHeight="12" x14ac:dyDescent="0.15"/>
  <cols>
    <col min="1" max="1" width="4.7109375" style="1" customWidth="1"/>
    <col min="2" max="2" width="4.7109375" style="7" customWidth="1"/>
    <col min="3" max="4" width="5.7109375" style="2" customWidth="1"/>
    <col min="5" max="5" width="4.5703125" style="2" customWidth="1"/>
    <col min="6" max="6" width="14.28515625" style="2" customWidth="1"/>
    <col min="7" max="7" width="16.7109375" style="2" customWidth="1"/>
    <col min="8" max="8" width="5.7109375" style="2" customWidth="1"/>
    <col min="9" max="22" width="17.28515625" style="1" customWidth="1"/>
    <col min="23" max="23" width="4.7109375" style="1" customWidth="1"/>
    <col min="24" max="24" width="4.7109375" style="7" customWidth="1"/>
    <col min="25" max="25" width="5.7109375" style="1" customWidth="1"/>
    <col min="26" max="16384" width="12.7109375" style="1"/>
  </cols>
  <sheetData>
    <row r="1" spans="1:26" ht="30" customHeight="1" x14ac:dyDescent="0.15">
      <c r="C1" s="12" t="s">
        <v>76</v>
      </c>
      <c r="D1" s="599" t="s">
        <v>904</v>
      </c>
      <c r="E1" s="600"/>
      <c r="F1" s="600"/>
      <c r="G1" s="600"/>
      <c r="H1" s="601"/>
      <c r="X1" s="1"/>
      <c r="Y1" s="7"/>
      <c r="Z1" s="283" t="s">
        <v>965</v>
      </c>
    </row>
    <row r="2" spans="1:26" ht="9.9499999999999993" customHeight="1" x14ac:dyDescent="0.15"/>
    <row r="3" spans="1:26" ht="20.100000000000001" customHeight="1" x14ac:dyDescent="0.15">
      <c r="C3" s="318" t="s">
        <v>219</v>
      </c>
      <c r="D3" s="319"/>
      <c r="E3" s="318"/>
      <c r="F3" s="318"/>
      <c r="G3" s="318"/>
      <c r="H3" s="318"/>
      <c r="I3" s="253"/>
      <c r="J3" s="253"/>
      <c r="K3" s="253"/>
      <c r="L3" s="253"/>
      <c r="M3" s="253"/>
      <c r="N3" s="253"/>
      <c r="O3" s="341"/>
      <c r="P3" s="341"/>
      <c r="Q3" s="341"/>
    </row>
    <row r="4" spans="1:26" ht="9.9499999999999993" customHeight="1" x14ac:dyDescent="0.15">
      <c r="C4" s="15"/>
      <c r="D4" s="36"/>
      <c r="E4" s="36"/>
      <c r="F4" s="36"/>
      <c r="G4" s="36"/>
      <c r="H4" s="36"/>
      <c r="I4" s="114"/>
      <c r="J4" s="114"/>
      <c r="K4" s="114"/>
      <c r="L4" s="114"/>
      <c r="M4" s="114"/>
      <c r="N4" s="114"/>
      <c r="O4" s="7"/>
      <c r="P4" s="7"/>
      <c r="Q4" s="7"/>
    </row>
    <row r="5" spans="1:26" ht="30" customHeight="1" x14ac:dyDescent="0.15">
      <c r="C5" s="16"/>
      <c r="D5" s="160"/>
      <c r="E5" s="160"/>
      <c r="F5" s="336"/>
      <c r="G5" s="301"/>
      <c r="H5" s="301" t="s">
        <v>844</v>
      </c>
      <c r="I5" s="96" t="s">
        <v>311</v>
      </c>
      <c r="J5" s="596" t="s">
        <v>868</v>
      </c>
      <c r="K5" s="598"/>
      <c r="L5" s="596" t="s">
        <v>56</v>
      </c>
      <c r="M5" s="598"/>
      <c r="N5" s="96" t="s">
        <v>758</v>
      </c>
      <c r="O5" s="96" t="s">
        <v>679</v>
      </c>
      <c r="P5" s="596" t="s">
        <v>871</v>
      </c>
      <c r="Q5" s="597"/>
      <c r="R5" s="598"/>
      <c r="S5" s="596" t="s">
        <v>875</v>
      </c>
      <c r="T5" s="598"/>
      <c r="U5" s="96" t="s">
        <v>873</v>
      </c>
      <c r="V5" s="662" t="s">
        <v>25</v>
      </c>
    </row>
    <row r="6" spans="1:26" ht="30" customHeight="1" x14ac:dyDescent="0.15">
      <c r="A6" s="4" t="s">
        <v>544</v>
      </c>
      <c r="B6" s="8" t="s">
        <v>604</v>
      </c>
      <c r="C6" s="146" t="s">
        <v>670</v>
      </c>
      <c r="D6" s="320"/>
      <c r="E6" s="320"/>
      <c r="F6" s="87"/>
      <c r="G6" s="87"/>
      <c r="H6" s="348" t="s">
        <v>972</v>
      </c>
      <c r="I6" s="97" t="s">
        <v>741</v>
      </c>
      <c r="J6" s="213" t="s">
        <v>866</v>
      </c>
      <c r="K6" s="213" t="s">
        <v>867</v>
      </c>
      <c r="L6" s="213" t="s">
        <v>464</v>
      </c>
      <c r="M6" s="213" t="s">
        <v>708</v>
      </c>
      <c r="N6" s="106" t="s">
        <v>467</v>
      </c>
      <c r="O6" s="213" t="s">
        <v>135</v>
      </c>
      <c r="P6" s="213" t="s">
        <v>750</v>
      </c>
      <c r="Q6" s="97" t="s">
        <v>1121</v>
      </c>
      <c r="R6" s="97" t="s">
        <v>664</v>
      </c>
      <c r="S6" s="213" t="s">
        <v>705</v>
      </c>
      <c r="T6" s="213" t="s">
        <v>87</v>
      </c>
      <c r="U6" s="213" t="s">
        <v>661</v>
      </c>
      <c r="V6" s="864"/>
      <c r="W6" s="4" t="s">
        <v>544</v>
      </c>
      <c r="X6" s="8" t="s">
        <v>604</v>
      </c>
    </row>
    <row r="7" spans="1:26" ht="26.1" customHeight="1" x14ac:dyDescent="0.15">
      <c r="A7" s="1">
        <v>2</v>
      </c>
      <c r="B7" s="7">
        <v>2</v>
      </c>
      <c r="C7" s="116" t="s">
        <v>717</v>
      </c>
      <c r="D7" s="614" t="s">
        <v>1010</v>
      </c>
      <c r="E7" s="564"/>
      <c r="F7" s="564"/>
      <c r="G7" s="564"/>
      <c r="H7" s="565"/>
      <c r="I7" s="340">
        <v>0</v>
      </c>
      <c r="J7" s="340">
        <v>359699</v>
      </c>
      <c r="K7" s="340">
        <v>132960</v>
      </c>
      <c r="L7" s="340">
        <v>304327</v>
      </c>
      <c r="M7" s="340">
        <v>41624</v>
      </c>
      <c r="N7" s="340">
        <v>155226</v>
      </c>
      <c r="O7" s="340">
        <v>7379</v>
      </c>
      <c r="P7" s="340">
        <v>0</v>
      </c>
      <c r="Q7" s="340">
        <v>0</v>
      </c>
      <c r="R7" s="340">
        <v>0</v>
      </c>
      <c r="S7" s="340">
        <v>11551</v>
      </c>
      <c r="T7" s="340">
        <v>36745</v>
      </c>
      <c r="U7" s="340">
        <v>103925</v>
      </c>
      <c r="V7" s="340">
        <v>1153436</v>
      </c>
      <c r="W7" s="1">
        <v>2</v>
      </c>
      <c r="X7" s="7">
        <v>2</v>
      </c>
    </row>
    <row r="8" spans="1:26" ht="26.1" customHeight="1" x14ac:dyDescent="0.15">
      <c r="A8" s="1">
        <v>2</v>
      </c>
      <c r="B8" s="7">
        <v>3</v>
      </c>
      <c r="C8" s="23" t="s">
        <v>926</v>
      </c>
      <c r="D8" s="293" t="s">
        <v>4</v>
      </c>
      <c r="E8" s="563" t="s">
        <v>536</v>
      </c>
      <c r="F8" s="564"/>
      <c r="G8" s="564"/>
      <c r="H8" s="565"/>
      <c r="I8" s="340">
        <v>0</v>
      </c>
      <c r="J8" s="340">
        <v>0</v>
      </c>
      <c r="K8" s="340">
        <v>0</v>
      </c>
      <c r="L8" s="340">
        <v>0</v>
      </c>
      <c r="M8" s="340">
        <v>0</v>
      </c>
      <c r="N8" s="340">
        <v>0</v>
      </c>
      <c r="O8" s="340">
        <v>0</v>
      </c>
      <c r="P8" s="340">
        <v>0</v>
      </c>
      <c r="Q8" s="340">
        <v>0</v>
      </c>
      <c r="R8" s="340">
        <v>0</v>
      </c>
      <c r="S8" s="340">
        <v>0</v>
      </c>
      <c r="T8" s="340">
        <v>0</v>
      </c>
      <c r="U8" s="340">
        <v>0</v>
      </c>
      <c r="V8" s="340">
        <v>0</v>
      </c>
      <c r="W8" s="1">
        <v>2</v>
      </c>
      <c r="X8" s="7">
        <v>3</v>
      </c>
    </row>
    <row r="9" spans="1:26" ht="26.1" customHeight="1" x14ac:dyDescent="0.15">
      <c r="A9" s="1">
        <v>2</v>
      </c>
      <c r="B9" s="7">
        <v>4</v>
      </c>
      <c r="C9" s="23" t="s">
        <v>493</v>
      </c>
      <c r="D9" s="25"/>
      <c r="E9" s="563" t="s">
        <v>538</v>
      </c>
      <c r="F9" s="564"/>
      <c r="G9" s="564"/>
      <c r="H9" s="565"/>
      <c r="I9" s="340">
        <v>0</v>
      </c>
      <c r="J9" s="340">
        <v>0</v>
      </c>
      <c r="K9" s="340">
        <v>0</v>
      </c>
      <c r="L9" s="340">
        <v>18760</v>
      </c>
      <c r="M9" s="340">
        <v>0</v>
      </c>
      <c r="N9" s="340">
        <v>0</v>
      </c>
      <c r="O9" s="340">
        <v>0</v>
      </c>
      <c r="P9" s="340">
        <v>0</v>
      </c>
      <c r="Q9" s="340">
        <v>0</v>
      </c>
      <c r="R9" s="340">
        <v>0</v>
      </c>
      <c r="S9" s="340">
        <v>0</v>
      </c>
      <c r="T9" s="340">
        <v>0</v>
      </c>
      <c r="U9" s="340">
        <v>0</v>
      </c>
      <c r="V9" s="340">
        <v>18760</v>
      </c>
      <c r="W9" s="1">
        <v>2</v>
      </c>
      <c r="X9" s="7">
        <v>4</v>
      </c>
    </row>
    <row r="10" spans="1:26" ht="26.1" customHeight="1" x14ac:dyDescent="0.15">
      <c r="A10" s="1">
        <v>2</v>
      </c>
      <c r="B10" s="7">
        <v>5</v>
      </c>
      <c r="C10" s="31" t="s">
        <v>925</v>
      </c>
      <c r="D10" s="26" t="s">
        <v>12</v>
      </c>
      <c r="E10" s="604" t="s">
        <v>540</v>
      </c>
      <c r="F10" s="561"/>
      <c r="G10" s="561"/>
      <c r="H10" s="562"/>
      <c r="I10" s="340">
        <v>0</v>
      </c>
      <c r="J10" s="340">
        <v>359699</v>
      </c>
      <c r="K10" s="340">
        <v>132960</v>
      </c>
      <c r="L10" s="340">
        <v>285567</v>
      </c>
      <c r="M10" s="340">
        <v>41624</v>
      </c>
      <c r="N10" s="340">
        <v>155226</v>
      </c>
      <c r="O10" s="340">
        <v>7379</v>
      </c>
      <c r="P10" s="340">
        <v>0</v>
      </c>
      <c r="Q10" s="340">
        <v>0</v>
      </c>
      <c r="R10" s="340">
        <v>0</v>
      </c>
      <c r="S10" s="340">
        <v>11551</v>
      </c>
      <c r="T10" s="340">
        <v>36745</v>
      </c>
      <c r="U10" s="340">
        <v>103925</v>
      </c>
      <c r="V10" s="340">
        <v>1134676</v>
      </c>
      <c r="W10" s="1">
        <v>2</v>
      </c>
      <c r="X10" s="7">
        <v>5</v>
      </c>
    </row>
    <row r="11" spans="1:26" ht="26.1" customHeight="1" x14ac:dyDescent="0.15">
      <c r="A11" s="1">
        <v>2</v>
      </c>
      <c r="B11" s="7">
        <v>12</v>
      </c>
      <c r="C11" s="921" t="s">
        <v>323</v>
      </c>
      <c r="D11" s="922"/>
      <c r="E11" s="922"/>
      <c r="F11" s="922"/>
      <c r="G11" s="922"/>
      <c r="H11" s="930"/>
      <c r="I11" s="340">
        <v>0</v>
      </c>
      <c r="J11" s="340">
        <v>0</v>
      </c>
      <c r="K11" s="340">
        <v>0</v>
      </c>
      <c r="L11" s="340">
        <v>0</v>
      </c>
      <c r="M11" s="340">
        <v>0</v>
      </c>
      <c r="N11" s="340">
        <v>0</v>
      </c>
      <c r="O11" s="340">
        <v>0</v>
      </c>
      <c r="P11" s="340">
        <v>0</v>
      </c>
      <c r="Q11" s="340">
        <v>0</v>
      </c>
      <c r="R11" s="340">
        <v>0</v>
      </c>
      <c r="S11" s="340">
        <v>0</v>
      </c>
      <c r="T11" s="340">
        <v>0</v>
      </c>
      <c r="U11" s="340">
        <v>0</v>
      </c>
      <c r="V11" s="340">
        <v>0</v>
      </c>
      <c r="W11" s="1">
        <v>2</v>
      </c>
      <c r="X11" s="7">
        <v>12</v>
      </c>
    </row>
    <row r="12" spans="1:26" ht="26.1" customHeight="1" x14ac:dyDescent="0.15">
      <c r="A12" s="1">
        <v>2</v>
      </c>
      <c r="B12" s="7">
        <v>13</v>
      </c>
      <c r="C12" s="915" t="s">
        <v>421</v>
      </c>
      <c r="D12" s="916"/>
      <c r="E12" s="917"/>
      <c r="F12" s="923" t="s">
        <v>859</v>
      </c>
      <c r="G12" s="924"/>
      <c r="H12" s="927"/>
      <c r="I12" s="340">
        <v>0</v>
      </c>
      <c r="J12" s="340">
        <v>0</v>
      </c>
      <c r="K12" s="340">
        <v>0</v>
      </c>
      <c r="L12" s="340">
        <v>0</v>
      </c>
      <c r="M12" s="340">
        <v>0</v>
      </c>
      <c r="N12" s="340">
        <v>0</v>
      </c>
      <c r="O12" s="340">
        <v>0</v>
      </c>
      <c r="P12" s="340">
        <v>0</v>
      </c>
      <c r="Q12" s="340">
        <v>0</v>
      </c>
      <c r="R12" s="340">
        <v>0</v>
      </c>
      <c r="S12" s="340">
        <v>0</v>
      </c>
      <c r="T12" s="340">
        <v>0</v>
      </c>
      <c r="U12" s="340">
        <v>0</v>
      </c>
      <c r="V12" s="340">
        <v>0</v>
      </c>
      <c r="W12" s="1">
        <v>2</v>
      </c>
      <c r="X12" s="7">
        <v>13</v>
      </c>
    </row>
    <row r="13" spans="1:26" ht="26.1" customHeight="1" x14ac:dyDescent="0.15">
      <c r="A13" s="1">
        <v>2</v>
      </c>
      <c r="B13" s="7">
        <v>14</v>
      </c>
      <c r="C13" s="918" t="s">
        <v>662</v>
      </c>
      <c r="D13" s="919"/>
      <c r="E13" s="920"/>
      <c r="F13" s="925" t="s">
        <v>379</v>
      </c>
      <c r="G13" s="926"/>
      <c r="H13" s="928"/>
      <c r="I13" s="340">
        <v>0</v>
      </c>
      <c r="J13" s="340">
        <v>0</v>
      </c>
      <c r="K13" s="340">
        <v>0</v>
      </c>
      <c r="L13" s="340">
        <v>0</v>
      </c>
      <c r="M13" s="340">
        <v>0</v>
      </c>
      <c r="N13" s="340">
        <v>0</v>
      </c>
      <c r="O13" s="340">
        <v>0</v>
      </c>
      <c r="P13" s="340">
        <v>0</v>
      </c>
      <c r="Q13" s="340">
        <v>0</v>
      </c>
      <c r="R13" s="340">
        <v>0</v>
      </c>
      <c r="S13" s="340">
        <v>0</v>
      </c>
      <c r="T13" s="340">
        <v>0</v>
      </c>
      <c r="U13" s="340">
        <v>0</v>
      </c>
      <c r="V13" s="340">
        <v>0</v>
      </c>
      <c r="W13" s="1">
        <v>2</v>
      </c>
      <c r="X13" s="7">
        <v>14</v>
      </c>
    </row>
    <row r="14" spans="1:26" ht="26.1" customHeight="1" x14ac:dyDescent="0.15">
      <c r="A14" s="1">
        <v>2</v>
      </c>
      <c r="B14" s="7">
        <v>15</v>
      </c>
      <c r="C14" s="913" t="s">
        <v>892</v>
      </c>
      <c r="D14" s="914"/>
      <c r="E14" s="914"/>
      <c r="F14" s="914"/>
      <c r="G14" s="914"/>
      <c r="H14" s="929"/>
      <c r="I14" s="340">
        <v>0</v>
      </c>
      <c r="J14" s="340">
        <v>0</v>
      </c>
      <c r="K14" s="340">
        <v>0</v>
      </c>
      <c r="L14" s="340">
        <v>0</v>
      </c>
      <c r="M14" s="340">
        <v>0</v>
      </c>
      <c r="N14" s="340">
        <v>0</v>
      </c>
      <c r="O14" s="340">
        <v>0</v>
      </c>
      <c r="P14" s="340">
        <v>0</v>
      </c>
      <c r="Q14" s="340">
        <v>0</v>
      </c>
      <c r="R14" s="340">
        <v>0</v>
      </c>
      <c r="S14" s="340">
        <v>0</v>
      </c>
      <c r="T14" s="340">
        <v>0</v>
      </c>
      <c r="U14" s="340">
        <v>0</v>
      </c>
      <c r="V14" s="340">
        <v>0</v>
      </c>
      <c r="W14" s="1">
        <v>2</v>
      </c>
      <c r="X14" s="7">
        <v>15</v>
      </c>
    </row>
    <row r="15" spans="1:26" ht="26.1" customHeight="1" x14ac:dyDescent="0.15">
      <c r="A15" s="1">
        <v>2</v>
      </c>
      <c r="B15" s="7">
        <v>16</v>
      </c>
      <c r="C15" s="921" t="s">
        <v>1007</v>
      </c>
      <c r="D15" s="922"/>
      <c r="E15" s="922"/>
      <c r="F15" s="922"/>
      <c r="G15" s="922"/>
      <c r="H15" s="349" t="s">
        <v>1008</v>
      </c>
      <c r="I15" s="340">
        <v>0</v>
      </c>
      <c r="J15" s="340">
        <v>0</v>
      </c>
      <c r="K15" s="340">
        <v>0</v>
      </c>
      <c r="L15" s="340">
        <v>0</v>
      </c>
      <c r="M15" s="340">
        <v>0</v>
      </c>
      <c r="N15" s="340">
        <v>0</v>
      </c>
      <c r="O15" s="340">
        <v>0</v>
      </c>
      <c r="P15" s="340">
        <v>0</v>
      </c>
      <c r="Q15" s="340">
        <v>0</v>
      </c>
      <c r="R15" s="340">
        <v>0</v>
      </c>
      <c r="S15" s="340">
        <v>0</v>
      </c>
      <c r="T15" s="340">
        <v>0</v>
      </c>
      <c r="U15" s="340">
        <v>0</v>
      </c>
      <c r="V15" s="340">
        <v>0</v>
      </c>
      <c r="W15" s="1">
        <v>2</v>
      </c>
      <c r="X15" s="7">
        <v>16</v>
      </c>
    </row>
    <row r="16" spans="1:26" ht="26.1" customHeight="1" x14ac:dyDescent="0.15">
      <c r="A16" s="1">
        <v>2</v>
      </c>
      <c r="B16" s="7">
        <v>17</v>
      </c>
      <c r="C16" s="915" t="s">
        <v>421</v>
      </c>
      <c r="D16" s="916"/>
      <c r="E16" s="917"/>
      <c r="F16" s="923" t="s">
        <v>859</v>
      </c>
      <c r="G16" s="924"/>
      <c r="H16" s="350" t="s">
        <v>1008</v>
      </c>
      <c r="I16" s="340">
        <v>0</v>
      </c>
      <c r="J16" s="340">
        <v>0</v>
      </c>
      <c r="K16" s="340">
        <v>0</v>
      </c>
      <c r="L16" s="340">
        <v>0</v>
      </c>
      <c r="M16" s="340">
        <v>0</v>
      </c>
      <c r="N16" s="340">
        <v>0</v>
      </c>
      <c r="O16" s="340">
        <v>0</v>
      </c>
      <c r="P16" s="340">
        <v>0</v>
      </c>
      <c r="Q16" s="340">
        <v>0</v>
      </c>
      <c r="R16" s="340">
        <v>0</v>
      </c>
      <c r="S16" s="340">
        <v>0</v>
      </c>
      <c r="T16" s="340">
        <v>0</v>
      </c>
      <c r="U16" s="340">
        <v>0</v>
      </c>
      <c r="V16" s="340">
        <v>0</v>
      </c>
      <c r="W16" s="1">
        <v>2</v>
      </c>
      <c r="X16" s="7">
        <v>17</v>
      </c>
    </row>
    <row r="17" spans="1:24" ht="26.1" customHeight="1" x14ac:dyDescent="0.15">
      <c r="A17" s="1">
        <v>2</v>
      </c>
      <c r="B17" s="7">
        <v>18</v>
      </c>
      <c r="C17" s="918" t="s">
        <v>662</v>
      </c>
      <c r="D17" s="919"/>
      <c r="E17" s="920"/>
      <c r="F17" s="925" t="s">
        <v>379</v>
      </c>
      <c r="G17" s="926"/>
      <c r="H17" s="351" t="s">
        <v>1008</v>
      </c>
      <c r="I17" s="340">
        <v>0</v>
      </c>
      <c r="J17" s="340">
        <v>0</v>
      </c>
      <c r="K17" s="340">
        <v>0</v>
      </c>
      <c r="L17" s="340">
        <v>0</v>
      </c>
      <c r="M17" s="340">
        <v>0</v>
      </c>
      <c r="N17" s="340">
        <v>0</v>
      </c>
      <c r="O17" s="340">
        <v>0</v>
      </c>
      <c r="P17" s="340">
        <v>0</v>
      </c>
      <c r="Q17" s="340">
        <v>0</v>
      </c>
      <c r="R17" s="340">
        <v>0</v>
      </c>
      <c r="S17" s="340">
        <v>0</v>
      </c>
      <c r="T17" s="340">
        <v>0</v>
      </c>
      <c r="U17" s="340">
        <v>0</v>
      </c>
      <c r="V17" s="340">
        <v>0</v>
      </c>
      <c r="W17" s="1">
        <v>2</v>
      </c>
      <c r="X17" s="7">
        <v>18</v>
      </c>
    </row>
    <row r="18" spans="1:24" ht="26.1" customHeight="1" x14ac:dyDescent="0.15">
      <c r="A18" s="1">
        <v>2</v>
      </c>
      <c r="B18" s="7">
        <v>19</v>
      </c>
      <c r="C18" s="913" t="s">
        <v>187</v>
      </c>
      <c r="D18" s="914"/>
      <c r="E18" s="914"/>
      <c r="F18" s="914"/>
      <c r="G18" s="914"/>
      <c r="H18" s="352" t="s">
        <v>1008</v>
      </c>
      <c r="I18" s="340">
        <v>0</v>
      </c>
      <c r="J18" s="340">
        <v>0</v>
      </c>
      <c r="K18" s="340">
        <v>0</v>
      </c>
      <c r="L18" s="340">
        <v>0</v>
      </c>
      <c r="M18" s="340">
        <v>0</v>
      </c>
      <c r="N18" s="340">
        <v>0</v>
      </c>
      <c r="O18" s="340">
        <v>0</v>
      </c>
      <c r="P18" s="340">
        <v>0</v>
      </c>
      <c r="Q18" s="340">
        <v>0</v>
      </c>
      <c r="R18" s="340">
        <v>0</v>
      </c>
      <c r="S18" s="340">
        <v>0</v>
      </c>
      <c r="T18" s="340">
        <v>0</v>
      </c>
      <c r="U18" s="340">
        <v>0</v>
      </c>
      <c r="V18" s="340">
        <v>0</v>
      </c>
      <c r="W18" s="1">
        <v>2</v>
      </c>
      <c r="X18" s="7">
        <v>19</v>
      </c>
    </row>
    <row r="19" spans="1:24" ht="26.1" customHeight="1" x14ac:dyDescent="0.15">
      <c r="A19" s="1">
        <v>2</v>
      </c>
      <c r="B19" s="7">
        <v>20</v>
      </c>
      <c r="C19" s="614" t="s">
        <v>1009</v>
      </c>
      <c r="D19" s="564"/>
      <c r="E19" s="564"/>
      <c r="F19" s="564"/>
      <c r="G19" s="564"/>
      <c r="H19" s="565"/>
      <c r="I19" s="340">
        <v>0</v>
      </c>
      <c r="J19" s="340">
        <v>0</v>
      </c>
      <c r="K19" s="340">
        <v>0</v>
      </c>
      <c r="L19" s="340">
        <v>0</v>
      </c>
      <c r="M19" s="340">
        <v>0</v>
      </c>
      <c r="N19" s="340">
        <v>0</v>
      </c>
      <c r="O19" s="340">
        <v>0</v>
      </c>
      <c r="P19" s="340">
        <v>0</v>
      </c>
      <c r="Q19" s="340">
        <v>0</v>
      </c>
      <c r="R19" s="340">
        <v>0</v>
      </c>
      <c r="S19" s="340">
        <v>0</v>
      </c>
      <c r="T19" s="340">
        <v>0</v>
      </c>
      <c r="U19" s="340">
        <v>0</v>
      </c>
      <c r="V19" s="340">
        <v>0</v>
      </c>
      <c r="W19" s="1">
        <v>2</v>
      </c>
      <c r="X19" s="7">
        <v>20</v>
      </c>
    </row>
    <row r="20" spans="1:24" ht="26.1" customHeight="1" x14ac:dyDescent="0.15">
      <c r="A20" s="1">
        <v>2</v>
      </c>
      <c r="B20" s="7">
        <v>21</v>
      </c>
      <c r="C20" s="915" t="s">
        <v>421</v>
      </c>
      <c r="D20" s="916"/>
      <c r="E20" s="917"/>
      <c r="F20" s="563" t="s">
        <v>130</v>
      </c>
      <c r="G20" s="564"/>
      <c r="H20" s="565"/>
      <c r="I20" s="340">
        <v>0</v>
      </c>
      <c r="J20" s="340">
        <v>0</v>
      </c>
      <c r="K20" s="340">
        <v>0</v>
      </c>
      <c r="L20" s="340">
        <v>0</v>
      </c>
      <c r="M20" s="340">
        <v>0</v>
      </c>
      <c r="N20" s="340">
        <v>0</v>
      </c>
      <c r="O20" s="340">
        <v>0</v>
      </c>
      <c r="P20" s="340">
        <v>0</v>
      </c>
      <c r="Q20" s="340">
        <v>0</v>
      </c>
      <c r="R20" s="340">
        <v>0</v>
      </c>
      <c r="S20" s="340">
        <v>0</v>
      </c>
      <c r="T20" s="340">
        <v>0</v>
      </c>
      <c r="U20" s="340">
        <v>0</v>
      </c>
      <c r="V20" s="340">
        <v>0</v>
      </c>
      <c r="W20" s="1">
        <v>2</v>
      </c>
      <c r="X20" s="7">
        <v>21</v>
      </c>
    </row>
    <row r="21" spans="1:24" ht="26.1" customHeight="1" x14ac:dyDescent="0.15">
      <c r="A21" s="1">
        <v>2</v>
      </c>
      <c r="B21" s="7">
        <v>22</v>
      </c>
      <c r="C21" s="918" t="s">
        <v>662</v>
      </c>
      <c r="D21" s="919"/>
      <c r="E21" s="920"/>
      <c r="F21" s="563" t="s">
        <v>92</v>
      </c>
      <c r="G21" s="564"/>
      <c r="H21" s="565"/>
      <c r="I21" s="340">
        <v>0</v>
      </c>
      <c r="J21" s="340">
        <v>0</v>
      </c>
      <c r="K21" s="340">
        <v>0</v>
      </c>
      <c r="L21" s="340">
        <v>0</v>
      </c>
      <c r="M21" s="340">
        <v>0</v>
      </c>
      <c r="N21" s="340">
        <v>0</v>
      </c>
      <c r="O21" s="340">
        <v>0</v>
      </c>
      <c r="P21" s="340">
        <v>0</v>
      </c>
      <c r="Q21" s="340">
        <v>0</v>
      </c>
      <c r="R21" s="340">
        <v>0</v>
      </c>
      <c r="S21" s="340">
        <v>0</v>
      </c>
      <c r="T21" s="340">
        <v>0</v>
      </c>
      <c r="U21" s="340">
        <v>0</v>
      </c>
      <c r="V21" s="340">
        <v>0</v>
      </c>
      <c r="W21" s="1">
        <v>2</v>
      </c>
      <c r="X21" s="7">
        <v>22</v>
      </c>
    </row>
    <row r="22" spans="1:24" ht="26.1" customHeight="1" x14ac:dyDescent="0.15">
      <c r="A22" s="1">
        <v>2</v>
      </c>
      <c r="B22" s="7">
        <v>23</v>
      </c>
      <c r="C22" s="322"/>
      <c r="D22" s="328"/>
      <c r="E22" s="347"/>
      <c r="F22" s="563" t="s">
        <v>541</v>
      </c>
      <c r="G22" s="564"/>
      <c r="H22" s="565"/>
      <c r="I22" s="340">
        <v>0</v>
      </c>
      <c r="J22" s="340">
        <v>0</v>
      </c>
      <c r="K22" s="340">
        <v>0</v>
      </c>
      <c r="L22" s="340">
        <v>0</v>
      </c>
      <c r="M22" s="340">
        <v>0</v>
      </c>
      <c r="N22" s="340">
        <v>0</v>
      </c>
      <c r="O22" s="340">
        <v>0</v>
      </c>
      <c r="P22" s="340">
        <v>0</v>
      </c>
      <c r="Q22" s="340">
        <v>0</v>
      </c>
      <c r="R22" s="340">
        <v>0</v>
      </c>
      <c r="S22" s="340">
        <v>0</v>
      </c>
      <c r="T22" s="340">
        <v>0</v>
      </c>
      <c r="U22" s="340">
        <v>0</v>
      </c>
      <c r="V22" s="340">
        <v>0</v>
      </c>
      <c r="W22" s="1">
        <v>2</v>
      </c>
      <c r="X22" s="7">
        <v>23</v>
      </c>
    </row>
    <row r="23" spans="1:24" ht="26.1" customHeight="1" x14ac:dyDescent="0.15">
      <c r="A23" s="1">
        <v>2</v>
      </c>
      <c r="B23" s="7">
        <v>24</v>
      </c>
      <c r="C23" s="910" t="s">
        <v>421</v>
      </c>
      <c r="D23" s="911"/>
      <c r="E23" s="912"/>
      <c r="F23" s="563" t="s">
        <v>542</v>
      </c>
      <c r="G23" s="564"/>
      <c r="H23" s="565"/>
      <c r="I23" s="340">
        <v>0</v>
      </c>
      <c r="J23" s="340">
        <v>0</v>
      </c>
      <c r="K23" s="340">
        <v>0</v>
      </c>
      <c r="L23" s="340">
        <v>0</v>
      </c>
      <c r="M23" s="340">
        <v>0</v>
      </c>
      <c r="N23" s="340">
        <v>0</v>
      </c>
      <c r="O23" s="340">
        <v>0</v>
      </c>
      <c r="P23" s="340">
        <v>0</v>
      </c>
      <c r="Q23" s="340">
        <v>0</v>
      </c>
      <c r="R23" s="340">
        <v>0</v>
      </c>
      <c r="S23" s="340">
        <v>0</v>
      </c>
      <c r="T23" s="340">
        <v>0</v>
      </c>
      <c r="U23" s="340">
        <v>0</v>
      </c>
      <c r="V23" s="340">
        <v>0</v>
      </c>
      <c r="W23" s="1">
        <v>2</v>
      </c>
      <c r="X23" s="7">
        <v>24</v>
      </c>
    </row>
    <row r="24" spans="1:24" ht="26.1" customHeight="1" x14ac:dyDescent="0.15">
      <c r="A24" s="1">
        <v>2</v>
      </c>
      <c r="B24" s="7">
        <v>25</v>
      </c>
      <c r="C24" s="910" t="s">
        <v>662</v>
      </c>
      <c r="D24" s="911"/>
      <c r="E24" s="912"/>
      <c r="F24" s="563" t="s">
        <v>13</v>
      </c>
      <c r="G24" s="564"/>
      <c r="H24" s="565"/>
      <c r="I24" s="340">
        <v>0</v>
      </c>
      <c r="J24" s="340">
        <v>0</v>
      </c>
      <c r="K24" s="340">
        <v>0</v>
      </c>
      <c r="L24" s="340">
        <v>0</v>
      </c>
      <c r="M24" s="340">
        <v>0</v>
      </c>
      <c r="N24" s="340">
        <v>0</v>
      </c>
      <c r="O24" s="340">
        <v>0</v>
      </c>
      <c r="P24" s="340">
        <v>0</v>
      </c>
      <c r="Q24" s="340">
        <v>0</v>
      </c>
      <c r="R24" s="340">
        <v>0</v>
      </c>
      <c r="S24" s="340">
        <v>0</v>
      </c>
      <c r="T24" s="340">
        <v>0</v>
      </c>
      <c r="U24" s="340">
        <v>0</v>
      </c>
      <c r="V24" s="340">
        <v>0</v>
      </c>
      <c r="W24" s="1">
        <v>2</v>
      </c>
      <c r="X24" s="7">
        <v>25</v>
      </c>
    </row>
    <row r="25" spans="1:24" ht="26.1" customHeight="1" x14ac:dyDescent="0.15">
      <c r="A25" s="1">
        <v>2</v>
      </c>
      <c r="B25" s="7">
        <v>26</v>
      </c>
      <c r="C25" s="18"/>
      <c r="D25" s="40"/>
      <c r="E25" s="40"/>
      <c r="F25" s="563" t="s">
        <v>896</v>
      </c>
      <c r="G25" s="564"/>
      <c r="H25" s="565"/>
      <c r="I25" s="340">
        <v>0</v>
      </c>
      <c r="J25" s="340">
        <v>0</v>
      </c>
      <c r="K25" s="340">
        <v>0</v>
      </c>
      <c r="L25" s="340">
        <v>0</v>
      </c>
      <c r="M25" s="340">
        <v>0</v>
      </c>
      <c r="N25" s="340">
        <v>0</v>
      </c>
      <c r="O25" s="340">
        <v>0</v>
      </c>
      <c r="P25" s="340">
        <v>0</v>
      </c>
      <c r="Q25" s="340">
        <v>0</v>
      </c>
      <c r="R25" s="340">
        <v>0</v>
      </c>
      <c r="S25" s="340">
        <v>0</v>
      </c>
      <c r="T25" s="340">
        <v>0</v>
      </c>
      <c r="U25" s="340">
        <v>0</v>
      </c>
      <c r="V25" s="340">
        <v>0</v>
      </c>
      <c r="W25" s="1">
        <v>2</v>
      </c>
      <c r="X25" s="7">
        <v>26</v>
      </c>
    </row>
    <row r="26" spans="1:24" ht="26.1" customHeight="1" x14ac:dyDescent="0.15">
      <c r="A26" s="1">
        <v>2</v>
      </c>
      <c r="B26" s="7">
        <v>27</v>
      </c>
      <c r="C26" s="904" t="s">
        <v>485</v>
      </c>
      <c r="D26" s="905"/>
      <c r="E26" s="906"/>
      <c r="F26" s="563" t="s">
        <v>543</v>
      </c>
      <c r="G26" s="564"/>
      <c r="H26" s="565"/>
      <c r="I26" s="340">
        <v>0</v>
      </c>
      <c r="J26" s="340">
        <v>89260</v>
      </c>
      <c r="K26" s="340">
        <v>9734</v>
      </c>
      <c r="L26" s="340">
        <v>15337</v>
      </c>
      <c r="M26" s="340">
        <v>1477</v>
      </c>
      <c r="N26" s="340">
        <v>0</v>
      </c>
      <c r="O26" s="340">
        <v>2920</v>
      </c>
      <c r="P26" s="340">
        <v>0</v>
      </c>
      <c r="Q26" s="340">
        <v>0</v>
      </c>
      <c r="R26" s="340">
        <v>0</v>
      </c>
      <c r="S26" s="340">
        <v>0</v>
      </c>
      <c r="T26" s="340">
        <v>0</v>
      </c>
      <c r="U26" s="340">
        <v>0</v>
      </c>
      <c r="V26" s="340">
        <v>118728</v>
      </c>
      <c r="W26" s="1">
        <v>2</v>
      </c>
      <c r="X26" s="7">
        <v>27</v>
      </c>
    </row>
    <row r="27" spans="1:24" ht="26.1" customHeight="1" x14ac:dyDescent="0.15">
      <c r="A27" s="1">
        <v>2</v>
      </c>
      <c r="B27" s="7">
        <v>28</v>
      </c>
      <c r="C27" s="907" t="s">
        <v>682</v>
      </c>
      <c r="D27" s="908"/>
      <c r="E27" s="909"/>
      <c r="F27" s="604" t="s">
        <v>546</v>
      </c>
      <c r="G27" s="561"/>
      <c r="H27" s="562"/>
      <c r="I27" s="340">
        <v>0</v>
      </c>
      <c r="J27" s="340">
        <v>219818</v>
      </c>
      <c r="K27" s="340">
        <v>112081</v>
      </c>
      <c r="L27" s="340">
        <v>209524</v>
      </c>
      <c r="M27" s="340">
        <v>33354</v>
      </c>
      <c r="N27" s="340">
        <v>143022</v>
      </c>
      <c r="O27" s="340">
        <v>0</v>
      </c>
      <c r="P27" s="340">
        <v>0</v>
      </c>
      <c r="Q27" s="340">
        <v>0</v>
      </c>
      <c r="R27" s="340">
        <v>0</v>
      </c>
      <c r="S27" s="340">
        <v>0</v>
      </c>
      <c r="T27" s="340">
        <v>24747</v>
      </c>
      <c r="U27" s="340">
        <v>82673</v>
      </c>
      <c r="V27" s="340">
        <v>825219</v>
      </c>
      <c r="W27" s="1">
        <v>2</v>
      </c>
      <c r="X27" s="7">
        <v>28</v>
      </c>
    </row>
    <row r="28" spans="1:24" ht="26.1" customHeight="1" x14ac:dyDescent="0.15">
      <c r="A28" s="1">
        <v>2</v>
      </c>
      <c r="B28" s="7">
        <v>29</v>
      </c>
      <c r="C28" s="614" t="s">
        <v>927</v>
      </c>
      <c r="D28" s="564"/>
      <c r="E28" s="564"/>
      <c r="F28" s="564"/>
      <c r="G28" s="564"/>
      <c r="H28" s="565"/>
      <c r="I28" s="340">
        <v>0</v>
      </c>
      <c r="J28" s="340">
        <v>121358</v>
      </c>
      <c r="K28" s="340">
        <v>136036</v>
      </c>
      <c r="L28" s="340">
        <v>349090</v>
      </c>
      <c r="M28" s="340">
        <v>21301</v>
      </c>
      <c r="N28" s="340">
        <v>188027</v>
      </c>
      <c r="O28" s="340">
        <v>51259</v>
      </c>
      <c r="P28" s="340">
        <v>243495</v>
      </c>
      <c r="Q28" s="340">
        <v>1798</v>
      </c>
      <c r="R28" s="340">
        <v>8617</v>
      </c>
      <c r="S28" s="340">
        <v>60532</v>
      </c>
      <c r="T28" s="340">
        <v>219469</v>
      </c>
      <c r="U28" s="340">
        <v>0</v>
      </c>
      <c r="V28" s="340">
        <v>1400982</v>
      </c>
      <c r="W28" s="1">
        <v>2</v>
      </c>
      <c r="X28" s="7">
        <v>29</v>
      </c>
    </row>
    <row r="29" spans="1:24" ht="26.1" customHeight="1" x14ac:dyDescent="0.15">
      <c r="A29" s="1">
        <v>2</v>
      </c>
      <c r="B29" s="7">
        <v>30</v>
      </c>
      <c r="C29" s="24"/>
      <c r="D29" s="345" t="s">
        <v>84</v>
      </c>
      <c r="E29" s="71"/>
      <c r="F29" s="561" t="s">
        <v>548</v>
      </c>
      <c r="G29" s="561"/>
      <c r="H29" s="562"/>
      <c r="I29" s="340">
        <v>0</v>
      </c>
      <c r="J29" s="340">
        <v>121358</v>
      </c>
      <c r="K29" s="340">
        <v>136036</v>
      </c>
      <c r="L29" s="340">
        <v>349090</v>
      </c>
      <c r="M29" s="340">
        <v>21301</v>
      </c>
      <c r="N29" s="340">
        <v>180246</v>
      </c>
      <c r="O29" s="340">
        <v>51259</v>
      </c>
      <c r="P29" s="340">
        <v>92118</v>
      </c>
      <c r="Q29" s="340">
        <v>1199</v>
      </c>
      <c r="R29" s="340">
        <v>5745</v>
      </c>
      <c r="S29" s="340">
        <v>60532</v>
      </c>
      <c r="T29" s="340">
        <v>219469</v>
      </c>
      <c r="U29" s="340">
        <v>0</v>
      </c>
      <c r="V29" s="340">
        <v>1238353</v>
      </c>
      <c r="W29" s="1">
        <v>2</v>
      </c>
      <c r="X29" s="7">
        <v>30</v>
      </c>
    </row>
    <row r="30" spans="1:24" ht="26.1" customHeight="1" x14ac:dyDescent="0.15">
      <c r="A30" s="1">
        <v>2</v>
      </c>
      <c r="B30" s="7">
        <v>31</v>
      </c>
      <c r="C30" s="22"/>
      <c r="D30" s="346" t="s">
        <v>549</v>
      </c>
      <c r="E30" s="40"/>
      <c r="F30" s="564" t="s">
        <v>550</v>
      </c>
      <c r="G30" s="564"/>
      <c r="H30" s="565"/>
      <c r="I30" s="340">
        <v>0</v>
      </c>
      <c r="J30" s="340">
        <v>0</v>
      </c>
      <c r="K30" s="340">
        <v>0</v>
      </c>
      <c r="L30" s="340">
        <v>0</v>
      </c>
      <c r="M30" s="340">
        <v>0</v>
      </c>
      <c r="N30" s="340">
        <v>7781</v>
      </c>
      <c r="O30" s="340">
        <v>0</v>
      </c>
      <c r="P30" s="340">
        <v>151377</v>
      </c>
      <c r="Q30" s="340">
        <v>599</v>
      </c>
      <c r="R30" s="340">
        <v>2872</v>
      </c>
      <c r="S30" s="340">
        <v>0</v>
      </c>
      <c r="T30" s="340">
        <v>0</v>
      </c>
      <c r="U30" s="340">
        <v>0</v>
      </c>
      <c r="V30" s="340">
        <v>162629</v>
      </c>
      <c r="W30" s="1">
        <v>2</v>
      </c>
      <c r="X30" s="7">
        <v>31</v>
      </c>
    </row>
    <row r="31" spans="1:24" ht="26.1" customHeight="1" x14ac:dyDescent="0.15">
      <c r="A31" s="1">
        <v>2</v>
      </c>
      <c r="B31" s="7">
        <v>32</v>
      </c>
      <c r="C31" s="24"/>
      <c r="D31" s="22"/>
      <c r="E31" s="18" t="s">
        <v>163</v>
      </c>
      <c r="F31" s="902" t="s">
        <v>552</v>
      </c>
      <c r="G31" s="902"/>
      <c r="H31" s="903"/>
      <c r="I31" s="340">
        <v>0</v>
      </c>
      <c r="J31" s="340">
        <v>0</v>
      </c>
      <c r="K31" s="340">
        <v>0</v>
      </c>
      <c r="L31" s="340">
        <v>0</v>
      </c>
      <c r="M31" s="340">
        <v>0</v>
      </c>
      <c r="N31" s="340">
        <v>2661</v>
      </c>
      <c r="O31" s="340">
        <v>0</v>
      </c>
      <c r="P31" s="340">
        <v>151377</v>
      </c>
      <c r="Q31" s="340">
        <v>599</v>
      </c>
      <c r="R31" s="340">
        <v>2872</v>
      </c>
      <c r="S31" s="340">
        <v>0</v>
      </c>
      <c r="T31" s="340">
        <v>0</v>
      </c>
      <c r="U31" s="340">
        <v>0</v>
      </c>
      <c r="V31" s="340">
        <v>157509</v>
      </c>
      <c r="W31" s="1">
        <v>2</v>
      </c>
      <c r="X31" s="7">
        <v>32</v>
      </c>
    </row>
    <row r="32" spans="1:24" ht="26.1" customHeight="1" x14ac:dyDescent="0.15">
      <c r="A32" s="1">
        <v>2</v>
      </c>
      <c r="B32" s="7">
        <v>33</v>
      </c>
      <c r="C32" s="18"/>
      <c r="D32" s="18"/>
      <c r="E32" s="18" t="s">
        <v>166</v>
      </c>
      <c r="F32" s="561" t="s">
        <v>553</v>
      </c>
      <c r="G32" s="561"/>
      <c r="H32" s="562"/>
      <c r="I32" s="340">
        <v>0</v>
      </c>
      <c r="J32" s="340">
        <v>0</v>
      </c>
      <c r="K32" s="340">
        <v>0</v>
      </c>
      <c r="L32" s="340">
        <v>0</v>
      </c>
      <c r="M32" s="340">
        <v>0</v>
      </c>
      <c r="N32" s="340">
        <v>5120</v>
      </c>
      <c r="O32" s="340">
        <v>0</v>
      </c>
      <c r="P32" s="340">
        <v>0</v>
      </c>
      <c r="Q32" s="340">
        <v>0</v>
      </c>
      <c r="R32" s="340">
        <v>0</v>
      </c>
      <c r="S32" s="340">
        <v>0</v>
      </c>
      <c r="T32" s="340">
        <v>0</v>
      </c>
      <c r="U32" s="340">
        <v>0</v>
      </c>
      <c r="V32" s="340">
        <v>5120</v>
      </c>
      <c r="W32" s="1">
        <v>2</v>
      </c>
      <c r="X32" s="7">
        <v>33</v>
      </c>
    </row>
    <row r="33" spans="1:24" ht="26.1" customHeight="1" x14ac:dyDescent="0.15">
      <c r="A33" s="1">
        <v>2</v>
      </c>
      <c r="B33" s="7">
        <v>34</v>
      </c>
      <c r="C33" s="901" t="s">
        <v>1050</v>
      </c>
      <c r="D33" s="855"/>
      <c r="E33" s="855"/>
      <c r="F33" s="855"/>
      <c r="G33" s="855"/>
      <c r="H33" s="856"/>
      <c r="I33" s="340">
        <v>0</v>
      </c>
      <c r="J33" s="340">
        <v>0</v>
      </c>
      <c r="K33" s="340">
        <v>0</v>
      </c>
      <c r="L33" s="340">
        <v>0</v>
      </c>
      <c r="M33" s="340">
        <v>0</v>
      </c>
      <c r="N33" s="340">
        <v>0</v>
      </c>
      <c r="O33" s="340">
        <v>0</v>
      </c>
      <c r="P33" s="340">
        <v>0</v>
      </c>
      <c r="Q33" s="340">
        <v>0</v>
      </c>
      <c r="R33" s="340">
        <v>0</v>
      </c>
      <c r="S33" s="340">
        <v>0</v>
      </c>
      <c r="T33" s="340">
        <v>0</v>
      </c>
      <c r="U33" s="340">
        <v>0</v>
      </c>
      <c r="V33" s="340">
        <v>0</v>
      </c>
      <c r="W33" s="1">
        <v>2</v>
      </c>
      <c r="X33" s="7">
        <v>34</v>
      </c>
    </row>
    <row r="34" spans="1:24" ht="26.1" customHeight="1" x14ac:dyDescent="0.15">
      <c r="A34" s="1">
        <v>2</v>
      </c>
      <c r="B34" s="7">
        <v>36</v>
      </c>
      <c r="C34" s="876" t="s">
        <v>911</v>
      </c>
      <c r="D34" s="877"/>
      <c r="E34" s="877"/>
      <c r="F34" s="878"/>
      <c r="G34" s="551" t="s">
        <v>725</v>
      </c>
      <c r="H34" s="552"/>
      <c r="I34" s="340">
        <v>0</v>
      </c>
      <c r="J34" s="340">
        <v>182357</v>
      </c>
      <c r="K34" s="340">
        <v>150368</v>
      </c>
      <c r="L34" s="340">
        <v>335200</v>
      </c>
      <c r="M34" s="340">
        <v>18435</v>
      </c>
      <c r="N34" s="340">
        <v>180246</v>
      </c>
      <c r="O34" s="340">
        <v>51259</v>
      </c>
      <c r="P34" s="340">
        <v>92118</v>
      </c>
      <c r="Q34" s="340">
        <v>1199</v>
      </c>
      <c r="R34" s="340">
        <v>5745</v>
      </c>
      <c r="S34" s="340">
        <v>60532</v>
      </c>
      <c r="T34" s="340">
        <v>216969</v>
      </c>
      <c r="U34" s="340">
        <v>120072</v>
      </c>
      <c r="V34" s="340">
        <v>1414500</v>
      </c>
      <c r="W34" s="1">
        <v>2</v>
      </c>
      <c r="X34" s="7">
        <v>36</v>
      </c>
    </row>
    <row r="35" spans="1:24" ht="26.1" customHeight="1" x14ac:dyDescent="0.15">
      <c r="A35" s="1">
        <v>2</v>
      </c>
      <c r="B35" s="7">
        <v>37</v>
      </c>
      <c r="C35" s="879"/>
      <c r="D35" s="880"/>
      <c r="E35" s="880"/>
      <c r="F35" s="881"/>
      <c r="G35" s="551" t="s">
        <v>726</v>
      </c>
      <c r="H35" s="552"/>
      <c r="I35" s="340">
        <v>0</v>
      </c>
      <c r="J35" s="340">
        <v>121358</v>
      </c>
      <c r="K35" s="340">
        <v>136036</v>
      </c>
      <c r="L35" s="340">
        <v>335200</v>
      </c>
      <c r="M35" s="340">
        <v>18435</v>
      </c>
      <c r="N35" s="340">
        <v>182907</v>
      </c>
      <c r="O35" s="340">
        <v>51259</v>
      </c>
      <c r="P35" s="340">
        <v>243495</v>
      </c>
      <c r="Q35" s="340">
        <v>1798</v>
      </c>
      <c r="R35" s="340">
        <v>8617</v>
      </c>
      <c r="S35" s="340">
        <v>60532</v>
      </c>
      <c r="T35" s="340">
        <v>216969</v>
      </c>
      <c r="U35" s="340">
        <v>0</v>
      </c>
      <c r="V35" s="340">
        <v>1376606</v>
      </c>
      <c r="W35" s="1">
        <v>2</v>
      </c>
      <c r="X35" s="7">
        <v>37</v>
      </c>
    </row>
    <row r="36" spans="1:24" ht="26.1" customHeight="1" x14ac:dyDescent="0.15">
      <c r="A36" s="1">
        <v>2</v>
      </c>
      <c r="B36" s="7">
        <v>38</v>
      </c>
      <c r="C36" s="882" t="s">
        <v>1011</v>
      </c>
      <c r="D36" s="883"/>
      <c r="E36" s="883"/>
      <c r="F36" s="884"/>
      <c r="G36" s="551" t="s">
        <v>725</v>
      </c>
      <c r="H36" s="552"/>
      <c r="I36" s="340">
        <v>0</v>
      </c>
      <c r="J36" s="340">
        <v>19444</v>
      </c>
      <c r="K36" s="340">
        <v>25675</v>
      </c>
      <c r="L36" s="340">
        <v>88027</v>
      </c>
      <c r="M36" s="340">
        <v>119</v>
      </c>
      <c r="N36" s="340">
        <v>29683</v>
      </c>
      <c r="O36" s="340">
        <v>16691</v>
      </c>
      <c r="P36" s="340">
        <v>40581</v>
      </c>
      <c r="Q36" s="340">
        <v>363</v>
      </c>
      <c r="R36" s="340">
        <v>1287</v>
      </c>
      <c r="S36" s="340">
        <v>10123</v>
      </c>
      <c r="T36" s="340">
        <v>7105</v>
      </c>
      <c r="U36" s="340">
        <v>22833</v>
      </c>
      <c r="V36" s="340">
        <v>261931</v>
      </c>
      <c r="W36" s="1">
        <v>2</v>
      </c>
      <c r="X36" s="7">
        <v>38</v>
      </c>
    </row>
    <row r="37" spans="1:24" ht="26.1" customHeight="1" x14ac:dyDescent="0.15">
      <c r="A37" s="1">
        <v>2</v>
      </c>
      <c r="B37" s="7">
        <v>39</v>
      </c>
      <c r="C37" s="885"/>
      <c r="D37" s="886"/>
      <c r="E37" s="886"/>
      <c r="F37" s="887"/>
      <c r="G37" s="551" t="s">
        <v>726</v>
      </c>
      <c r="H37" s="552"/>
      <c r="I37" s="340">
        <v>0</v>
      </c>
      <c r="J37" s="340">
        <v>9526</v>
      </c>
      <c r="K37" s="340">
        <v>24504</v>
      </c>
      <c r="L37" s="340">
        <v>88027</v>
      </c>
      <c r="M37" s="340">
        <v>119</v>
      </c>
      <c r="N37" s="340">
        <v>30271</v>
      </c>
      <c r="O37" s="340">
        <v>16691</v>
      </c>
      <c r="P37" s="340">
        <v>89588</v>
      </c>
      <c r="Q37" s="340">
        <v>544</v>
      </c>
      <c r="R37" s="340">
        <v>1930</v>
      </c>
      <c r="S37" s="340">
        <v>10123</v>
      </c>
      <c r="T37" s="340">
        <v>7105</v>
      </c>
      <c r="U37" s="340">
        <v>54000</v>
      </c>
      <c r="V37" s="340">
        <v>332428</v>
      </c>
      <c r="W37" s="1">
        <v>2</v>
      </c>
      <c r="X37" s="7">
        <v>39</v>
      </c>
    </row>
    <row r="38" spans="1:24" ht="26.1" customHeight="1" x14ac:dyDescent="0.15">
      <c r="A38" s="1">
        <v>2</v>
      </c>
      <c r="B38" s="7">
        <v>42</v>
      </c>
      <c r="C38" s="888" t="s">
        <v>695</v>
      </c>
      <c r="D38" s="889"/>
      <c r="E38" s="876" t="s">
        <v>1012</v>
      </c>
      <c r="F38" s="878"/>
      <c r="G38" s="551" t="s">
        <v>725</v>
      </c>
      <c r="H38" s="552"/>
      <c r="I38" s="340">
        <v>0</v>
      </c>
      <c r="J38" s="340">
        <v>201801</v>
      </c>
      <c r="K38" s="340">
        <v>176043</v>
      </c>
      <c r="L38" s="340">
        <v>423227</v>
      </c>
      <c r="M38" s="340">
        <v>18554</v>
      </c>
      <c r="N38" s="340">
        <v>209929</v>
      </c>
      <c r="O38" s="340">
        <v>67950</v>
      </c>
      <c r="P38" s="340">
        <v>132699</v>
      </c>
      <c r="Q38" s="340">
        <v>1562</v>
      </c>
      <c r="R38" s="340">
        <v>7032</v>
      </c>
      <c r="S38" s="340">
        <v>70655</v>
      </c>
      <c r="T38" s="340">
        <v>224074</v>
      </c>
      <c r="U38" s="340">
        <v>142905</v>
      </c>
      <c r="V38" s="340">
        <v>1676431</v>
      </c>
      <c r="W38" s="1">
        <v>2</v>
      </c>
      <c r="X38" s="7">
        <v>42</v>
      </c>
    </row>
    <row r="39" spans="1:24" ht="26.1" customHeight="1" x14ac:dyDescent="0.15">
      <c r="A39" s="1">
        <v>2</v>
      </c>
      <c r="B39" s="7">
        <v>43</v>
      </c>
      <c r="C39" s="890"/>
      <c r="D39" s="891"/>
      <c r="E39" s="879"/>
      <c r="F39" s="881"/>
      <c r="G39" s="551" t="s">
        <v>726</v>
      </c>
      <c r="H39" s="552"/>
      <c r="I39" s="340">
        <v>0</v>
      </c>
      <c r="J39" s="340">
        <v>130884</v>
      </c>
      <c r="K39" s="340">
        <v>160540</v>
      </c>
      <c r="L39" s="340">
        <v>423227</v>
      </c>
      <c r="M39" s="340">
        <v>18554</v>
      </c>
      <c r="N39" s="340">
        <v>213178</v>
      </c>
      <c r="O39" s="340">
        <v>67950</v>
      </c>
      <c r="P39" s="340">
        <v>333083</v>
      </c>
      <c r="Q39" s="340">
        <v>2342</v>
      </c>
      <c r="R39" s="340">
        <v>10547</v>
      </c>
      <c r="S39" s="340">
        <v>70655</v>
      </c>
      <c r="T39" s="340">
        <v>224074</v>
      </c>
      <c r="U39" s="340">
        <v>54000</v>
      </c>
      <c r="V39" s="340">
        <v>1709034</v>
      </c>
      <c r="W39" s="1">
        <v>2</v>
      </c>
      <c r="X39" s="7">
        <v>43</v>
      </c>
    </row>
    <row r="40" spans="1:24" ht="26.1" customHeight="1" x14ac:dyDescent="0.15">
      <c r="A40" s="1">
        <v>2</v>
      </c>
      <c r="B40" s="7">
        <v>45</v>
      </c>
      <c r="C40" s="892" t="s">
        <v>739</v>
      </c>
      <c r="D40" s="893"/>
      <c r="E40" s="587" t="s">
        <v>893</v>
      </c>
      <c r="F40" s="551"/>
      <c r="G40" s="551"/>
      <c r="H40" s="552"/>
      <c r="I40" s="353">
        <v>0</v>
      </c>
      <c r="J40" s="353">
        <v>0</v>
      </c>
      <c r="K40" s="353">
        <v>0</v>
      </c>
      <c r="L40" s="353">
        <v>0</v>
      </c>
      <c r="M40" s="353">
        <v>0</v>
      </c>
      <c r="N40" s="353">
        <v>0</v>
      </c>
      <c r="O40" s="353">
        <v>0</v>
      </c>
      <c r="P40" s="353">
        <v>0</v>
      </c>
      <c r="Q40" s="353">
        <v>0</v>
      </c>
      <c r="R40" s="353">
        <v>0</v>
      </c>
      <c r="S40" s="353">
        <v>0</v>
      </c>
      <c r="T40" s="353">
        <v>0</v>
      </c>
      <c r="U40" s="353">
        <v>0</v>
      </c>
      <c r="V40" s="340">
        <v>0</v>
      </c>
      <c r="W40" s="1">
        <v>2</v>
      </c>
      <c r="X40" s="7">
        <v>45</v>
      </c>
    </row>
    <row r="41" spans="1:24" ht="26.1" customHeight="1" x14ac:dyDescent="0.15">
      <c r="A41" s="1">
        <v>2</v>
      </c>
      <c r="B41" s="7">
        <v>46</v>
      </c>
      <c r="C41" s="894"/>
      <c r="D41" s="895"/>
      <c r="E41" s="898" t="s">
        <v>365</v>
      </c>
      <c r="F41" s="587" t="s">
        <v>894</v>
      </c>
      <c r="G41" s="551"/>
      <c r="H41" s="552"/>
      <c r="I41" s="353">
        <v>0</v>
      </c>
      <c r="J41" s="353">
        <v>0</v>
      </c>
      <c r="K41" s="353">
        <v>0</v>
      </c>
      <c r="L41" s="353">
        <v>0</v>
      </c>
      <c r="M41" s="353">
        <v>0</v>
      </c>
      <c r="N41" s="353">
        <v>0</v>
      </c>
      <c r="O41" s="353">
        <v>0</v>
      </c>
      <c r="P41" s="353">
        <v>0</v>
      </c>
      <c r="Q41" s="353">
        <v>0</v>
      </c>
      <c r="R41" s="353">
        <v>0</v>
      </c>
      <c r="S41" s="353">
        <v>0</v>
      </c>
      <c r="T41" s="353">
        <v>0</v>
      </c>
      <c r="U41" s="353">
        <v>0</v>
      </c>
      <c r="V41" s="340">
        <v>0</v>
      </c>
      <c r="W41" s="1">
        <v>2</v>
      </c>
      <c r="X41" s="7">
        <v>46</v>
      </c>
    </row>
    <row r="42" spans="1:24" ht="26.1" customHeight="1" x14ac:dyDescent="0.15">
      <c r="A42" s="1">
        <v>2</v>
      </c>
      <c r="B42" s="7">
        <v>47</v>
      </c>
      <c r="C42" s="894"/>
      <c r="D42" s="895"/>
      <c r="E42" s="899"/>
      <c r="F42" s="587" t="s">
        <v>504</v>
      </c>
      <c r="G42" s="551"/>
      <c r="H42" s="552"/>
      <c r="I42" s="353">
        <v>0</v>
      </c>
      <c r="J42" s="353">
        <v>0</v>
      </c>
      <c r="K42" s="353">
        <v>0</v>
      </c>
      <c r="L42" s="353">
        <v>0</v>
      </c>
      <c r="M42" s="353">
        <v>0</v>
      </c>
      <c r="N42" s="353">
        <v>0</v>
      </c>
      <c r="O42" s="353">
        <v>0</v>
      </c>
      <c r="P42" s="353">
        <v>0</v>
      </c>
      <c r="Q42" s="353">
        <v>0</v>
      </c>
      <c r="R42" s="353">
        <v>0</v>
      </c>
      <c r="S42" s="353">
        <v>0</v>
      </c>
      <c r="T42" s="353">
        <v>0</v>
      </c>
      <c r="U42" s="353">
        <v>0</v>
      </c>
      <c r="V42" s="340">
        <v>0</v>
      </c>
      <c r="W42" s="1">
        <v>2</v>
      </c>
      <c r="X42" s="7">
        <v>47</v>
      </c>
    </row>
    <row r="43" spans="1:24" ht="26.1" customHeight="1" x14ac:dyDescent="0.15">
      <c r="A43" s="1">
        <v>2</v>
      </c>
      <c r="B43" s="7">
        <v>48</v>
      </c>
      <c r="C43" s="894"/>
      <c r="D43" s="895"/>
      <c r="E43" s="899"/>
      <c r="F43" s="587" t="s">
        <v>895</v>
      </c>
      <c r="G43" s="551"/>
      <c r="H43" s="552"/>
      <c r="I43" s="353">
        <v>0</v>
      </c>
      <c r="J43" s="353">
        <v>0</v>
      </c>
      <c r="K43" s="353">
        <v>0</v>
      </c>
      <c r="L43" s="353">
        <v>0</v>
      </c>
      <c r="M43" s="353">
        <v>0</v>
      </c>
      <c r="N43" s="353">
        <v>0</v>
      </c>
      <c r="O43" s="353">
        <v>0</v>
      </c>
      <c r="P43" s="353">
        <v>0</v>
      </c>
      <c r="Q43" s="353">
        <v>0</v>
      </c>
      <c r="R43" s="353">
        <v>0</v>
      </c>
      <c r="S43" s="353">
        <v>0</v>
      </c>
      <c r="T43" s="353">
        <v>0</v>
      </c>
      <c r="U43" s="353">
        <v>0</v>
      </c>
      <c r="V43" s="340">
        <v>0</v>
      </c>
      <c r="W43" s="1">
        <v>2</v>
      </c>
      <c r="X43" s="7">
        <v>48</v>
      </c>
    </row>
    <row r="44" spans="1:24" ht="26.1" customHeight="1" x14ac:dyDescent="0.15">
      <c r="A44" s="1">
        <v>2</v>
      </c>
      <c r="B44" s="7">
        <v>49</v>
      </c>
      <c r="C44" s="896"/>
      <c r="D44" s="897"/>
      <c r="E44" s="900"/>
      <c r="F44" s="587" t="s">
        <v>338</v>
      </c>
      <c r="G44" s="551"/>
      <c r="H44" s="552"/>
      <c r="I44" s="354">
        <v>0</v>
      </c>
      <c r="J44" s="354">
        <v>0</v>
      </c>
      <c r="K44" s="354">
        <v>0</v>
      </c>
      <c r="L44" s="354">
        <v>0</v>
      </c>
      <c r="M44" s="354">
        <v>0</v>
      </c>
      <c r="N44" s="354">
        <v>0</v>
      </c>
      <c r="O44" s="354">
        <v>0</v>
      </c>
      <c r="P44" s="354">
        <v>0</v>
      </c>
      <c r="Q44" s="354">
        <v>0</v>
      </c>
      <c r="R44" s="354">
        <v>0</v>
      </c>
      <c r="S44" s="354">
        <v>0</v>
      </c>
      <c r="T44" s="354">
        <v>0</v>
      </c>
      <c r="U44" s="354">
        <v>0</v>
      </c>
      <c r="V44" s="340">
        <v>0</v>
      </c>
      <c r="W44" s="1">
        <v>2</v>
      </c>
      <c r="X44" s="7">
        <v>49</v>
      </c>
    </row>
    <row r="45" spans="1:24" ht="25.5" customHeight="1" x14ac:dyDescent="0.15">
      <c r="O45" s="109"/>
    </row>
    <row r="46" spans="1:24" x14ac:dyDescent="0.15">
      <c r="O46" s="109"/>
    </row>
    <row r="47" spans="1:24" x14ac:dyDescent="0.15">
      <c r="O47" s="109"/>
    </row>
    <row r="48" spans="1:24" x14ac:dyDescent="0.15">
      <c r="O48" s="109"/>
    </row>
    <row r="49" spans="11:15" x14ac:dyDescent="0.15">
      <c r="O49" s="109"/>
    </row>
    <row r="50" spans="11:15" x14ac:dyDescent="0.15">
      <c r="O50" s="109"/>
    </row>
    <row r="51" spans="11:15" x14ac:dyDescent="0.15">
      <c r="O51" s="109"/>
    </row>
    <row r="52" spans="11:15" x14ac:dyDescent="0.15">
      <c r="O52" s="109"/>
    </row>
    <row r="53" spans="11:15" x14ac:dyDescent="0.15">
      <c r="O53" s="109"/>
    </row>
    <row r="54" spans="11:15" ht="14.25" x14ac:dyDescent="0.15">
      <c r="K54" s="208"/>
      <c r="O54" s="109"/>
    </row>
    <row r="56" spans="11:15" x14ac:dyDescent="0.15">
      <c r="O56" s="109"/>
    </row>
    <row r="57" spans="11:15" x14ac:dyDescent="0.15">
      <c r="O57" s="109"/>
    </row>
    <row r="58" spans="11:15" x14ac:dyDescent="0.15">
      <c r="O58" s="109"/>
    </row>
    <row r="59" spans="11:15" x14ac:dyDescent="0.15">
      <c r="O59" s="109"/>
    </row>
    <row r="60" spans="11:15" x14ac:dyDescent="0.15">
      <c r="O60" s="109"/>
    </row>
    <row r="61" spans="11:15" x14ac:dyDescent="0.15">
      <c r="O61" s="109"/>
    </row>
    <row r="62" spans="11:15" x14ac:dyDescent="0.15">
      <c r="O62" s="109"/>
    </row>
    <row r="63" spans="11:15" x14ac:dyDescent="0.15">
      <c r="O63" s="109"/>
    </row>
    <row r="64" spans="11:15" x14ac:dyDescent="0.15">
      <c r="O64" s="109"/>
    </row>
    <row r="65" spans="4:15" x14ac:dyDescent="0.15">
      <c r="O65" s="109"/>
    </row>
    <row r="66" spans="4:15" x14ac:dyDescent="0.15">
      <c r="O66" s="109"/>
    </row>
    <row r="67" spans="4:15" x14ac:dyDescent="0.15">
      <c r="O67" s="109"/>
    </row>
    <row r="68" spans="4:15" x14ac:dyDescent="0.15">
      <c r="O68" s="109"/>
    </row>
    <row r="69" spans="4:15" x14ac:dyDescent="0.15">
      <c r="O69" s="109"/>
    </row>
    <row r="70" spans="4:15" x14ac:dyDescent="0.15">
      <c r="D70" s="330"/>
      <c r="O70" s="109"/>
    </row>
    <row r="71" spans="4:15" x14ac:dyDescent="0.15">
      <c r="D71" s="330"/>
      <c r="O71" s="109"/>
    </row>
    <row r="72" spans="4:15" x14ac:dyDescent="0.15">
      <c r="D72" s="330"/>
      <c r="O72" s="109"/>
    </row>
    <row r="73" spans="4:15" x14ac:dyDescent="0.15">
      <c r="D73" s="330"/>
      <c r="O73" s="109"/>
    </row>
    <row r="74" spans="4:15" x14ac:dyDescent="0.15">
      <c r="O74" s="109"/>
    </row>
    <row r="75" spans="4:15" x14ac:dyDescent="0.15">
      <c r="O75" s="109"/>
    </row>
    <row r="76" spans="4:15" x14ac:dyDescent="0.15">
      <c r="O76" s="109"/>
    </row>
    <row r="77" spans="4:15" x14ac:dyDescent="0.15">
      <c r="O77" s="109"/>
    </row>
    <row r="78" spans="4:15" x14ac:dyDescent="0.15">
      <c r="O78" s="109"/>
    </row>
    <row r="81" spans="15:15" x14ac:dyDescent="0.15">
      <c r="O81" s="109"/>
    </row>
    <row r="82" spans="15:15" x14ac:dyDescent="0.15">
      <c r="O82" s="109"/>
    </row>
    <row r="83" spans="15:15" x14ac:dyDescent="0.15">
      <c r="O83" s="109"/>
    </row>
    <row r="84" spans="15:15" x14ac:dyDescent="0.15">
      <c r="O84" s="109"/>
    </row>
    <row r="85" spans="15:15" x14ac:dyDescent="0.15">
      <c r="O85" s="109"/>
    </row>
    <row r="86" spans="15:15" x14ac:dyDescent="0.15">
      <c r="O86" s="109"/>
    </row>
    <row r="89" spans="15:15" x14ac:dyDescent="0.15">
      <c r="O89" s="109"/>
    </row>
    <row r="90" spans="15:15" x14ac:dyDescent="0.15">
      <c r="O90" s="109"/>
    </row>
    <row r="91" spans="15:15" x14ac:dyDescent="0.15">
      <c r="O91" s="109"/>
    </row>
    <row r="92" spans="15:15" x14ac:dyDescent="0.15">
      <c r="O92" s="109"/>
    </row>
    <row r="93" spans="15:15" x14ac:dyDescent="0.15">
      <c r="O93" s="109"/>
    </row>
    <row r="94" spans="15:15" x14ac:dyDescent="0.15">
      <c r="O94" s="109"/>
    </row>
    <row r="95" spans="15:15" x14ac:dyDescent="0.15">
      <c r="O95" s="109"/>
    </row>
    <row r="97" spans="15:15" x14ac:dyDescent="0.15">
      <c r="O97" s="109"/>
    </row>
    <row r="98" spans="15:15" x14ac:dyDescent="0.15">
      <c r="O98" s="109"/>
    </row>
    <row r="99" spans="15:15" x14ac:dyDescent="0.15">
      <c r="O99" s="109"/>
    </row>
    <row r="100" spans="15:15" x14ac:dyDescent="0.15">
      <c r="O100" s="109"/>
    </row>
    <row r="101" spans="15:15" x14ac:dyDescent="0.15">
      <c r="O101" s="109"/>
    </row>
    <row r="102" spans="15:15" x14ac:dyDescent="0.15">
      <c r="O102" s="109"/>
    </row>
    <row r="103" spans="15:15" x14ac:dyDescent="0.15">
      <c r="O103" s="109"/>
    </row>
    <row r="105" spans="15:15" x14ac:dyDescent="0.15">
      <c r="O105" s="109"/>
    </row>
    <row r="106" spans="15:15" x14ac:dyDescent="0.15">
      <c r="O106" s="109"/>
    </row>
    <row r="107" spans="15:15" x14ac:dyDescent="0.15">
      <c r="O107" s="109"/>
    </row>
    <row r="108" spans="15:15" x14ac:dyDescent="0.15">
      <c r="O108" s="109"/>
    </row>
    <row r="109" spans="15:15" x14ac:dyDescent="0.15">
      <c r="O109" s="109"/>
    </row>
    <row r="110" spans="15:15" x14ac:dyDescent="0.15">
      <c r="O110" s="109"/>
    </row>
    <row r="111" spans="15:15" x14ac:dyDescent="0.15">
      <c r="O111" s="109"/>
    </row>
  </sheetData>
  <mergeCells count="60">
    <mergeCell ref="D1:H1"/>
    <mergeCell ref="J5:K5"/>
    <mergeCell ref="L5:M5"/>
    <mergeCell ref="P5:R5"/>
    <mergeCell ref="S5:T5"/>
    <mergeCell ref="D7:H7"/>
    <mergeCell ref="E8:H8"/>
    <mergeCell ref="E9:H9"/>
    <mergeCell ref="E10:H10"/>
    <mergeCell ref="C11:H11"/>
    <mergeCell ref="C12:E12"/>
    <mergeCell ref="F12:H12"/>
    <mergeCell ref="C13:E13"/>
    <mergeCell ref="F13:H13"/>
    <mergeCell ref="C14:H14"/>
    <mergeCell ref="C15:G15"/>
    <mergeCell ref="C16:E16"/>
    <mergeCell ref="F16:G16"/>
    <mergeCell ref="C17:E17"/>
    <mergeCell ref="F17:G17"/>
    <mergeCell ref="C18:G18"/>
    <mergeCell ref="C19:H19"/>
    <mergeCell ref="C20:E20"/>
    <mergeCell ref="F20:H20"/>
    <mergeCell ref="C21:E21"/>
    <mergeCell ref="F21:H21"/>
    <mergeCell ref="F22:H22"/>
    <mergeCell ref="C23:E23"/>
    <mergeCell ref="F23:H23"/>
    <mergeCell ref="C24:E24"/>
    <mergeCell ref="F24:H24"/>
    <mergeCell ref="F25:H25"/>
    <mergeCell ref="C26:E26"/>
    <mergeCell ref="F26:H26"/>
    <mergeCell ref="C27:E27"/>
    <mergeCell ref="F27:H27"/>
    <mergeCell ref="G35:H35"/>
    <mergeCell ref="G36:H36"/>
    <mergeCell ref="G37:H37"/>
    <mergeCell ref="C28:H28"/>
    <mergeCell ref="F29:H29"/>
    <mergeCell ref="F30:H30"/>
    <mergeCell ref="F31:H31"/>
    <mergeCell ref="F32:H32"/>
    <mergeCell ref="F43:H43"/>
    <mergeCell ref="F44:H44"/>
    <mergeCell ref="V5:V6"/>
    <mergeCell ref="C34:F35"/>
    <mergeCell ref="C36:F37"/>
    <mergeCell ref="C38:D39"/>
    <mergeCell ref="E38:F39"/>
    <mergeCell ref="C40:D44"/>
    <mergeCell ref="E41:E44"/>
    <mergeCell ref="G38:H38"/>
    <mergeCell ref="G39:H39"/>
    <mergeCell ref="E40:H40"/>
    <mergeCell ref="F41:H41"/>
    <mergeCell ref="F42:H42"/>
    <mergeCell ref="C33:H33"/>
    <mergeCell ref="G34:H34"/>
  </mergeCells>
  <phoneticPr fontId="2"/>
  <pageMargins left="0.78740157480314965" right="0.78740157480314965" top="0.78740157480314965" bottom="0.39370078740157483" header="0.19685039370078741" footer="0.19685039370078741"/>
  <pageSetup paperSize="9" scale="57" fitToWidth="0" orientation="portrait" horizontalDpi="1200" verticalDpi="1200"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outlinePr showOutlineSymbols="0"/>
    <pageSetUpPr autoPageBreaks="0" fitToPage="1"/>
  </sheetPr>
  <dimension ref="A1:O111"/>
  <sheetViews>
    <sheetView showZeros="0" showOutlineSymbols="0" view="pageBreakPreview" zoomScale="80" zoomScaleNormal="70" zoomScaleSheetLayoutView="80" workbookViewId="0">
      <selection activeCell="G7" sqref="G7"/>
    </sheetView>
  </sheetViews>
  <sheetFormatPr defaultColWidth="12.7109375" defaultRowHeight="30" customHeight="1" x14ac:dyDescent="0.15"/>
  <cols>
    <col min="1" max="2" width="4.7109375" style="7" customWidth="1"/>
    <col min="3" max="4" width="5.7109375" style="227" customWidth="1"/>
    <col min="5" max="5" width="15" style="227" customWidth="1"/>
    <col min="6" max="6" width="22.85546875" style="227" customWidth="1"/>
    <col min="7" max="11" width="18.7109375" style="227" customWidth="1"/>
    <col min="12" max="13" width="4.7109375" style="7" customWidth="1"/>
    <col min="14" max="15" width="18.7109375" style="227" customWidth="1"/>
    <col min="16" max="16" width="18.5703125" style="227" customWidth="1"/>
    <col min="17" max="18" width="4.7109375" style="227" customWidth="1"/>
    <col min="19" max="20" width="18.5703125" style="227" customWidth="1"/>
    <col min="21" max="16384" width="12.7109375" style="227"/>
  </cols>
  <sheetData>
    <row r="1" spans="1:15" ht="30" customHeight="1" x14ac:dyDescent="0.15">
      <c r="C1" s="231" t="s">
        <v>76</v>
      </c>
      <c r="D1" s="784" t="s">
        <v>904</v>
      </c>
      <c r="E1" s="785"/>
      <c r="F1" s="786"/>
    </row>
    <row r="2" spans="1:15" ht="9.9499999999999993" customHeight="1" x14ac:dyDescent="0.15"/>
    <row r="3" spans="1:15" ht="20.100000000000001" customHeight="1" x14ac:dyDescent="0.15">
      <c r="C3" s="253" t="s">
        <v>824</v>
      </c>
      <c r="D3" s="356"/>
      <c r="E3" s="205"/>
      <c r="F3" s="205"/>
      <c r="G3" s="205"/>
      <c r="H3" s="205"/>
      <c r="I3" s="205"/>
      <c r="J3" s="205"/>
    </row>
    <row r="4" spans="1:15" ht="9.9499999999999993" customHeight="1" x14ac:dyDescent="0.15">
      <c r="D4" s="205"/>
      <c r="E4" s="205"/>
      <c r="F4" s="205"/>
      <c r="G4" s="205"/>
      <c r="H4" s="205"/>
      <c r="I4" s="205"/>
      <c r="J4" s="205"/>
    </row>
    <row r="5" spans="1:15" ht="15" customHeight="1" x14ac:dyDescent="0.15">
      <c r="B5" s="1"/>
      <c r="C5" s="232"/>
      <c r="D5" s="240"/>
      <c r="E5" s="240"/>
      <c r="F5" s="260" t="s">
        <v>843</v>
      </c>
      <c r="G5" s="931" t="s">
        <v>311</v>
      </c>
      <c r="H5" s="931" t="s">
        <v>868</v>
      </c>
      <c r="I5" s="931" t="s">
        <v>56</v>
      </c>
      <c r="J5" s="931" t="s">
        <v>758</v>
      </c>
      <c r="K5" s="931" t="s">
        <v>679</v>
      </c>
      <c r="M5" s="1"/>
      <c r="O5" s="205"/>
    </row>
    <row r="6" spans="1:15" ht="15" customHeight="1" x14ac:dyDescent="0.15">
      <c r="A6" s="8" t="s">
        <v>544</v>
      </c>
      <c r="B6" s="4" t="s">
        <v>604</v>
      </c>
      <c r="C6" s="102" t="s">
        <v>362</v>
      </c>
      <c r="D6" s="357"/>
      <c r="E6" s="357"/>
      <c r="F6" s="359"/>
      <c r="G6" s="932"/>
      <c r="H6" s="932"/>
      <c r="I6" s="822"/>
      <c r="J6" s="932"/>
      <c r="K6" s="932"/>
      <c r="L6" s="8" t="s">
        <v>544</v>
      </c>
      <c r="M6" s="4" t="s">
        <v>604</v>
      </c>
      <c r="O6" s="205"/>
    </row>
    <row r="7" spans="1:15" ht="30" customHeight="1" x14ac:dyDescent="0.15">
      <c r="A7" s="7">
        <v>1</v>
      </c>
      <c r="B7" s="7">
        <v>12</v>
      </c>
      <c r="C7" s="234" t="s">
        <v>151</v>
      </c>
      <c r="D7" s="687" t="s">
        <v>39</v>
      </c>
      <c r="E7" s="946"/>
      <c r="F7" s="946"/>
      <c r="G7" s="206">
        <v>819533</v>
      </c>
      <c r="H7" s="206">
        <v>4403754</v>
      </c>
      <c r="I7" s="206">
        <v>6967275</v>
      </c>
      <c r="J7" s="206">
        <v>2110675</v>
      </c>
      <c r="K7" s="206">
        <v>729843</v>
      </c>
      <c r="L7" s="7">
        <v>1</v>
      </c>
      <c r="M7" s="7">
        <v>12</v>
      </c>
      <c r="O7" s="205"/>
    </row>
    <row r="8" spans="1:15" ht="30" customHeight="1" x14ac:dyDescent="0.15">
      <c r="A8" s="7">
        <v>2</v>
      </c>
      <c r="B8" s="7">
        <v>12</v>
      </c>
      <c r="C8" s="107"/>
      <c r="D8" s="933" t="s">
        <v>83</v>
      </c>
      <c r="E8" s="770" t="s">
        <v>506</v>
      </c>
      <c r="F8" s="360" t="s">
        <v>806</v>
      </c>
      <c r="G8" s="361">
        <v>620690</v>
      </c>
      <c r="H8" s="361">
        <v>3897514</v>
      </c>
      <c r="I8" s="361">
        <v>4460391</v>
      </c>
      <c r="J8" s="361">
        <v>1734433</v>
      </c>
      <c r="K8" s="361">
        <v>729843</v>
      </c>
      <c r="L8" s="7">
        <v>2</v>
      </c>
      <c r="M8" s="7">
        <v>12</v>
      </c>
      <c r="O8" s="205"/>
    </row>
    <row r="9" spans="1:15" ht="30" customHeight="1" x14ac:dyDescent="0.15">
      <c r="A9" s="7">
        <v>3</v>
      </c>
      <c r="B9" s="7">
        <v>12</v>
      </c>
      <c r="C9" s="215" t="s">
        <v>122</v>
      </c>
      <c r="D9" s="934"/>
      <c r="E9" s="777"/>
      <c r="F9" s="360" t="s">
        <v>507</v>
      </c>
      <c r="G9" s="361">
        <v>0</v>
      </c>
      <c r="H9" s="361">
        <v>0</v>
      </c>
      <c r="I9" s="361">
        <v>0</v>
      </c>
      <c r="J9" s="361">
        <v>0</v>
      </c>
      <c r="K9" s="361">
        <v>0</v>
      </c>
      <c r="L9" s="7">
        <v>3</v>
      </c>
      <c r="M9" s="7">
        <v>12</v>
      </c>
      <c r="O9" s="205"/>
    </row>
    <row r="10" spans="1:15" ht="30" customHeight="1" x14ac:dyDescent="0.15">
      <c r="A10" s="7">
        <v>4</v>
      </c>
      <c r="B10" s="7">
        <v>12</v>
      </c>
      <c r="C10" s="215"/>
      <c r="D10" s="935"/>
      <c r="E10" s="756"/>
      <c r="F10" s="360" t="s">
        <v>842</v>
      </c>
      <c r="G10" s="361">
        <v>0</v>
      </c>
      <c r="H10" s="361">
        <v>0</v>
      </c>
      <c r="I10" s="361">
        <v>0</v>
      </c>
      <c r="J10" s="361">
        <v>0</v>
      </c>
      <c r="K10" s="361">
        <v>0</v>
      </c>
      <c r="L10" s="7">
        <v>4</v>
      </c>
      <c r="M10" s="7">
        <v>12</v>
      </c>
      <c r="O10" s="205"/>
    </row>
    <row r="11" spans="1:15" ht="30" customHeight="1" x14ac:dyDescent="0.15">
      <c r="A11" s="7">
        <v>5</v>
      </c>
      <c r="B11" s="7">
        <v>12</v>
      </c>
      <c r="C11" s="214" t="s">
        <v>245</v>
      </c>
      <c r="D11" s="249" t="s">
        <v>88</v>
      </c>
      <c r="E11" s="717" t="s">
        <v>193</v>
      </c>
      <c r="F11" s="947"/>
      <c r="G11" s="361">
        <v>198843</v>
      </c>
      <c r="H11" s="361">
        <v>312470</v>
      </c>
      <c r="I11" s="361">
        <v>2506884</v>
      </c>
      <c r="J11" s="361">
        <v>352442</v>
      </c>
      <c r="K11" s="361">
        <v>0</v>
      </c>
      <c r="L11" s="7">
        <v>5</v>
      </c>
      <c r="M11" s="7">
        <v>12</v>
      </c>
      <c r="O11" s="205"/>
    </row>
    <row r="12" spans="1:15" ht="30" customHeight="1" x14ac:dyDescent="0.15">
      <c r="A12" s="7">
        <v>6</v>
      </c>
      <c r="B12" s="7">
        <v>12</v>
      </c>
      <c r="C12" s="214"/>
      <c r="D12" s="249" t="s">
        <v>96</v>
      </c>
      <c r="E12" s="717" t="s">
        <v>359</v>
      </c>
      <c r="F12" s="940"/>
      <c r="G12" s="361">
        <v>0</v>
      </c>
      <c r="H12" s="361">
        <v>193770</v>
      </c>
      <c r="I12" s="361">
        <v>0</v>
      </c>
      <c r="J12" s="361">
        <v>0</v>
      </c>
      <c r="K12" s="361">
        <v>0</v>
      </c>
      <c r="L12" s="7">
        <v>6</v>
      </c>
      <c r="M12" s="7">
        <v>12</v>
      </c>
      <c r="O12" s="205"/>
    </row>
    <row r="13" spans="1:15" ht="30" customHeight="1" x14ac:dyDescent="0.15">
      <c r="A13" s="7">
        <v>7</v>
      </c>
      <c r="B13" s="7">
        <v>12</v>
      </c>
      <c r="C13" s="214"/>
      <c r="D13" s="249" t="s">
        <v>100</v>
      </c>
      <c r="E13" s="717" t="s">
        <v>504</v>
      </c>
      <c r="F13" s="940"/>
      <c r="G13" s="361">
        <v>0</v>
      </c>
      <c r="H13" s="361">
        <v>0</v>
      </c>
      <c r="I13" s="361">
        <v>0</v>
      </c>
      <c r="J13" s="361">
        <v>23800</v>
      </c>
      <c r="K13" s="361">
        <v>0</v>
      </c>
      <c r="L13" s="7">
        <v>7</v>
      </c>
      <c r="M13" s="7">
        <v>12</v>
      </c>
      <c r="O13" s="205"/>
    </row>
    <row r="14" spans="1:15" ht="30" customHeight="1" x14ac:dyDescent="0.15">
      <c r="A14" s="7">
        <v>8</v>
      </c>
      <c r="B14" s="7">
        <v>12</v>
      </c>
      <c r="C14" s="215"/>
      <c r="D14" s="249" t="s">
        <v>109</v>
      </c>
      <c r="E14" s="717" t="s">
        <v>154</v>
      </c>
      <c r="F14" s="940"/>
      <c r="G14" s="361">
        <v>0</v>
      </c>
      <c r="H14" s="361">
        <v>0</v>
      </c>
      <c r="I14" s="361">
        <v>0</v>
      </c>
      <c r="J14" s="361">
        <v>0</v>
      </c>
      <c r="K14" s="361">
        <v>0</v>
      </c>
      <c r="L14" s="7">
        <v>8</v>
      </c>
      <c r="M14" s="7">
        <v>12</v>
      </c>
      <c r="O14" s="205"/>
    </row>
    <row r="15" spans="1:15" ht="30" customHeight="1" x14ac:dyDescent="0.15">
      <c r="A15" s="7">
        <v>9</v>
      </c>
      <c r="B15" s="7">
        <v>12</v>
      </c>
      <c r="C15" s="214" t="s">
        <v>165</v>
      </c>
      <c r="D15" s="249" t="s">
        <v>303</v>
      </c>
      <c r="E15" s="717" t="s">
        <v>554</v>
      </c>
      <c r="F15" s="940"/>
      <c r="G15" s="361">
        <v>0</v>
      </c>
      <c r="H15" s="361">
        <v>0</v>
      </c>
      <c r="I15" s="361">
        <v>0</v>
      </c>
      <c r="J15" s="361">
        <v>0</v>
      </c>
      <c r="K15" s="361">
        <v>0</v>
      </c>
      <c r="L15" s="7">
        <v>9</v>
      </c>
      <c r="M15" s="7">
        <v>12</v>
      </c>
      <c r="O15" s="205"/>
    </row>
    <row r="16" spans="1:15" ht="30" customHeight="1" x14ac:dyDescent="0.15">
      <c r="A16" s="7">
        <v>10</v>
      </c>
      <c r="B16" s="7">
        <v>12</v>
      </c>
      <c r="C16" s="215"/>
      <c r="D16" s="249" t="s">
        <v>527</v>
      </c>
      <c r="E16" s="717" t="s">
        <v>810</v>
      </c>
      <c r="F16" s="940"/>
      <c r="G16" s="361">
        <v>0</v>
      </c>
      <c r="H16" s="361">
        <v>0</v>
      </c>
      <c r="I16" s="361">
        <v>0</v>
      </c>
      <c r="J16" s="361">
        <v>0</v>
      </c>
      <c r="K16" s="361">
        <v>0</v>
      </c>
      <c r="L16" s="7">
        <v>10</v>
      </c>
      <c r="M16" s="7">
        <v>12</v>
      </c>
      <c r="O16" s="205"/>
    </row>
    <row r="17" spans="1:15" ht="30" customHeight="1" x14ac:dyDescent="0.15">
      <c r="A17" s="7">
        <v>11</v>
      </c>
      <c r="B17" s="7">
        <v>12</v>
      </c>
      <c r="C17" s="215"/>
      <c r="D17" s="249" t="s">
        <v>530</v>
      </c>
      <c r="E17" s="717" t="s">
        <v>557</v>
      </c>
      <c r="F17" s="940"/>
      <c r="G17" s="361">
        <v>0</v>
      </c>
      <c r="H17" s="361">
        <v>0</v>
      </c>
      <c r="I17" s="361">
        <v>0</v>
      </c>
      <c r="J17" s="361">
        <v>0</v>
      </c>
      <c r="K17" s="361">
        <v>0</v>
      </c>
      <c r="L17" s="7">
        <v>11</v>
      </c>
      <c r="M17" s="7">
        <v>12</v>
      </c>
      <c r="O17" s="205"/>
    </row>
    <row r="18" spans="1:15" ht="30" customHeight="1" x14ac:dyDescent="0.15">
      <c r="A18" s="7">
        <v>12</v>
      </c>
      <c r="B18" s="7">
        <v>12</v>
      </c>
      <c r="C18" s="108"/>
      <c r="D18" s="252" t="s">
        <v>105</v>
      </c>
      <c r="E18" s="780" t="s">
        <v>559</v>
      </c>
      <c r="F18" s="936"/>
      <c r="G18" s="361">
        <v>0</v>
      </c>
      <c r="H18" s="361">
        <v>0</v>
      </c>
      <c r="I18" s="361">
        <v>0</v>
      </c>
      <c r="J18" s="361">
        <v>0</v>
      </c>
      <c r="K18" s="361">
        <v>0</v>
      </c>
      <c r="L18" s="7">
        <v>12</v>
      </c>
      <c r="M18" s="7">
        <v>12</v>
      </c>
      <c r="O18" s="205"/>
    </row>
    <row r="19" spans="1:15" ht="30" customHeight="1" x14ac:dyDescent="0.15">
      <c r="A19" s="7">
        <v>1</v>
      </c>
      <c r="B19" s="7">
        <v>13</v>
      </c>
      <c r="C19" s="937" t="s">
        <v>910</v>
      </c>
      <c r="D19" s="938"/>
      <c r="E19" s="938"/>
      <c r="F19" s="939"/>
      <c r="G19" s="361">
        <v>0</v>
      </c>
      <c r="H19" s="361">
        <v>0</v>
      </c>
      <c r="I19" s="361">
        <v>0</v>
      </c>
      <c r="J19" s="361">
        <v>0</v>
      </c>
      <c r="K19" s="361">
        <v>0</v>
      </c>
      <c r="L19" s="7">
        <v>1</v>
      </c>
      <c r="M19" s="7">
        <v>13</v>
      </c>
      <c r="O19" s="205"/>
    </row>
    <row r="20" spans="1:15" ht="30" customHeight="1" x14ac:dyDescent="0.15">
      <c r="A20" s="7">
        <v>1</v>
      </c>
      <c r="B20" s="7">
        <v>16</v>
      </c>
      <c r="C20" s="943" t="s">
        <v>1097</v>
      </c>
      <c r="D20" s="944"/>
      <c r="E20" s="944"/>
      <c r="F20" s="945"/>
      <c r="G20" s="361">
        <v>0</v>
      </c>
      <c r="H20" s="361">
        <v>2100711</v>
      </c>
      <c r="I20" s="361">
        <v>4523672</v>
      </c>
      <c r="J20" s="361">
        <v>0</v>
      </c>
      <c r="K20" s="361">
        <v>0</v>
      </c>
      <c r="L20" s="7">
        <v>1</v>
      </c>
      <c r="M20" s="7">
        <v>16</v>
      </c>
      <c r="O20" s="205"/>
    </row>
    <row r="21" spans="1:15" ht="30" customHeight="1" x14ac:dyDescent="0.15">
      <c r="L21" s="7">
        <v>0</v>
      </c>
      <c r="M21" s="7">
        <v>0</v>
      </c>
      <c r="O21" s="205"/>
    </row>
    <row r="22" spans="1:15" ht="30" customHeight="1" x14ac:dyDescent="0.15">
      <c r="O22" s="205"/>
    </row>
    <row r="23" spans="1:15" ht="30" customHeight="1" x14ac:dyDescent="0.15">
      <c r="O23" s="205"/>
    </row>
    <row r="24" spans="1:15" ht="15" customHeight="1" x14ac:dyDescent="0.15">
      <c r="B24" s="1"/>
      <c r="C24" s="232"/>
      <c r="D24" s="240"/>
      <c r="E24" s="240"/>
      <c r="F24" s="260" t="s">
        <v>843</v>
      </c>
      <c r="G24" s="931" t="s">
        <v>871</v>
      </c>
      <c r="H24" s="931" t="s">
        <v>875</v>
      </c>
      <c r="I24" s="931" t="s">
        <v>873</v>
      </c>
      <c r="J24" s="941" t="s">
        <v>25</v>
      </c>
      <c r="K24" s="229">
        <v>0</v>
      </c>
      <c r="L24" s="7">
        <v>0</v>
      </c>
      <c r="O24" s="205"/>
    </row>
    <row r="25" spans="1:15" ht="15" customHeight="1" x14ac:dyDescent="0.15">
      <c r="A25" s="8" t="s">
        <v>544</v>
      </c>
      <c r="B25" s="4" t="s">
        <v>604</v>
      </c>
      <c r="C25" s="102" t="s">
        <v>362</v>
      </c>
      <c r="D25" s="357"/>
      <c r="E25" s="357"/>
      <c r="F25" s="359"/>
      <c r="G25" s="932"/>
      <c r="H25" s="932"/>
      <c r="I25" s="932"/>
      <c r="J25" s="942"/>
      <c r="L25" s="8" t="s">
        <v>935</v>
      </c>
      <c r="M25" s="8" t="s">
        <v>936</v>
      </c>
      <c r="O25" s="205"/>
    </row>
    <row r="26" spans="1:15" ht="30" customHeight="1" x14ac:dyDescent="0.15">
      <c r="A26" s="7">
        <v>1</v>
      </c>
      <c r="B26" s="7">
        <v>12</v>
      </c>
      <c r="C26" s="234" t="s">
        <v>151</v>
      </c>
      <c r="D26" s="687" t="s">
        <v>39</v>
      </c>
      <c r="E26" s="946"/>
      <c r="F26" s="946"/>
      <c r="G26" s="206">
        <v>5366740</v>
      </c>
      <c r="H26" s="206">
        <v>9262186</v>
      </c>
      <c r="I26" s="206">
        <v>1081699</v>
      </c>
      <c r="J26" s="100">
        <v>30741705</v>
      </c>
      <c r="L26" s="7">
        <v>1</v>
      </c>
      <c r="M26" s="7">
        <v>12</v>
      </c>
      <c r="O26" s="205">
        <f>SUM(N27:N33)</f>
        <v>0</v>
      </c>
    </row>
    <row r="27" spans="1:15" ht="30" customHeight="1" x14ac:dyDescent="0.15">
      <c r="A27" s="7">
        <v>2</v>
      </c>
      <c r="B27" s="7">
        <v>12</v>
      </c>
      <c r="C27" s="107"/>
      <c r="D27" s="933" t="s">
        <v>83</v>
      </c>
      <c r="E27" s="770" t="s">
        <v>506</v>
      </c>
      <c r="F27" s="360" t="s">
        <v>806</v>
      </c>
      <c r="G27" s="206">
        <v>4402183</v>
      </c>
      <c r="H27" s="206">
        <v>4705968</v>
      </c>
      <c r="I27" s="206">
        <v>831391</v>
      </c>
      <c r="J27" s="100">
        <v>21382413</v>
      </c>
      <c r="L27" s="7">
        <v>2</v>
      </c>
      <c r="M27" s="7">
        <v>12</v>
      </c>
      <c r="O27" s="205"/>
    </row>
    <row r="28" spans="1:15" ht="30" customHeight="1" x14ac:dyDescent="0.15">
      <c r="A28" s="7">
        <v>3</v>
      </c>
      <c r="B28" s="7">
        <v>12</v>
      </c>
      <c r="C28" s="215" t="s">
        <v>122</v>
      </c>
      <c r="D28" s="934"/>
      <c r="E28" s="777"/>
      <c r="F28" s="360" t="s">
        <v>507</v>
      </c>
      <c r="G28" s="206">
        <v>0</v>
      </c>
      <c r="H28" s="206">
        <v>0</v>
      </c>
      <c r="I28" s="206">
        <v>0</v>
      </c>
      <c r="J28" s="100">
        <v>0</v>
      </c>
      <c r="L28" s="7">
        <v>3</v>
      </c>
      <c r="M28" s="7">
        <v>12</v>
      </c>
      <c r="O28" s="205"/>
    </row>
    <row r="29" spans="1:15" ht="30" customHeight="1" x14ac:dyDescent="0.15">
      <c r="A29" s="7">
        <v>4</v>
      </c>
      <c r="B29" s="7">
        <v>12</v>
      </c>
      <c r="C29" s="215"/>
      <c r="D29" s="935"/>
      <c r="E29" s="756"/>
      <c r="F29" s="360" t="s">
        <v>842</v>
      </c>
      <c r="G29" s="206">
        <v>0</v>
      </c>
      <c r="H29" s="206">
        <v>36802</v>
      </c>
      <c r="I29" s="206">
        <v>0</v>
      </c>
      <c r="J29" s="100">
        <v>36802</v>
      </c>
      <c r="L29" s="7">
        <v>4</v>
      </c>
      <c r="M29" s="7">
        <v>12</v>
      </c>
      <c r="O29" s="205"/>
    </row>
    <row r="30" spans="1:15" ht="30" customHeight="1" x14ac:dyDescent="0.15">
      <c r="A30" s="7">
        <v>5</v>
      </c>
      <c r="B30" s="7">
        <v>12</v>
      </c>
      <c r="C30" s="214" t="s">
        <v>245</v>
      </c>
      <c r="D30" s="249" t="s">
        <v>88</v>
      </c>
      <c r="E30" s="717" t="s">
        <v>193</v>
      </c>
      <c r="F30" s="947"/>
      <c r="G30" s="206">
        <v>964557</v>
      </c>
      <c r="H30" s="206">
        <v>4519416</v>
      </c>
      <c r="I30" s="206">
        <v>250308</v>
      </c>
      <c r="J30" s="100">
        <v>9104920</v>
      </c>
      <c r="L30" s="7">
        <v>5</v>
      </c>
      <c r="M30" s="7">
        <v>12</v>
      </c>
      <c r="O30" s="205"/>
    </row>
    <row r="31" spans="1:15" ht="30" customHeight="1" x14ac:dyDescent="0.15">
      <c r="A31" s="7">
        <v>6</v>
      </c>
      <c r="B31" s="7">
        <v>12</v>
      </c>
      <c r="C31" s="214"/>
      <c r="D31" s="249" t="s">
        <v>96</v>
      </c>
      <c r="E31" s="717" t="s">
        <v>359</v>
      </c>
      <c r="F31" s="940"/>
      <c r="G31" s="206">
        <v>0</v>
      </c>
      <c r="H31" s="206">
        <v>0</v>
      </c>
      <c r="I31" s="206">
        <v>0</v>
      </c>
      <c r="J31" s="100">
        <v>193770</v>
      </c>
      <c r="L31" s="7">
        <v>6</v>
      </c>
      <c r="M31" s="7">
        <v>12</v>
      </c>
      <c r="O31" s="205"/>
    </row>
    <row r="32" spans="1:15" ht="30" customHeight="1" x14ac:dyDescent="0.15">
      <c r="A32" s="7">
        <v>7</v>
      </c>
      <c r="B32" s="7">
        <v>12</v>
      </c>
      <c r="C32" s="214"/>
      <c r="D32" s="249" t="s">
        <v>100</v>
      </c>
      <c r="E32" s="717" t="s">
        <v>504</v>
      </c>
      <c r="F32" s="940"/>
      <c r="G32" s="206">
        <v>0</v>
      </c>
      <c r="H32" s="206">
        <v>0</v>
      </c>
      <c r="I32" s="206">
        <v>0</v>
      </c>
      <c r="J32" s="100">
        <v>23800</v>
      </c>
      <c r="L32" s="7">
        <v>7</v>
      </c>
      <c r="M32" s="7">
        <v>12</v>
      </c>
      <c r="O32" s="205"/>
    </row>
    <row r="33" spans="1:15" ht="30" customHeight="1" x14ac:dyDescent="0.15">
      <c r="A33" s="7">
        <v>8</v>
      </c>
      <c r="B33" s="7">
        <v>12</v>
      </c>
      <c r="C33" s="215"/>
      <c r="D33" s="249" t="s">
        <v>109</v>
      </c>
      <c r="E33" s="717" t="s">
        <v>154</v>
      </c>
      <c r="F33" s="940"/>
      <c r="G33" s="206">
        <v>0</v>
      </c>
      <c r="H33" s="206">
        <v>0</v>
      </c>
      <c r="I33" s="206">
        <v>0</v>
      </c>
      <c r="J33" s="100">
        <v>0</v>
      </c>
      <c r="L33" s="7">
        <v>8</v>
      </c>
      <c r="M33" s="7">
        <v>12</v>
      </c>
      <c r="O33" s="205"/>
    </row>
    <row r="34" spans="1:15" ht="30" customHeight="1" x14ac:dyDescent="0.15">
      <c r="A34" s="7">
        <v>9</v>
      </c>
      <c r="B34" s="7">
        <v>12</v>
      </c>
      <c r="C34" s="214" t="s">
        <v>165</v>
      </c>
      <c r="D34" s="249" t="s">
        <v>303</v>
      </c>
      <c r="E34" s="717" t="s">
        <v>554</v>
      </c>
      <c r="F34" s="940"/>
      <c r="G34" s="206">
        <v>0</v>
      </c>
      <c r="H34" s="206">
        <v>0</v>
      </c>
      <c r="I34" s="206">
        <v>0</v>
      </c>
      <c r="J34" s="100">
        <v>0</v>
      </c>
      <c r="L34" s="7">
        <v>9</v>
      </c>
      <c r="M34" s="7">
        <v>12</v>
      </c>
      <c r="O34" s="205"/>
    </row>
    <row r="35" spans="1:15" ht="30" customHeight="1" x14ac:dyDescent="0.15">
      <c r="A35" s="7">
        <v>10</v>
      </c>
      <c r="B35" s="7">
        <v>12</v>
      </c>
      <c r="C35" s="215"/>
      <c r="D35" s="249" t="s">
        <v>527</v>
      </c>
      <c r="E35" s="717" t="s">
        <v>810</v>
      </c>
      <c r="F35" s="940"/>
      <c r="G35" s="206">
        <v>0</v>
      </c>
      <c r="H35" s="206">
        <v>0</v>
      </c>
      <c r="I35" s="206">
        <v>0</v>
      </c>
      <c r="J35" s="100">
        <v>0</v>
      </c>
      <c r="L35" s="7">
        <v>10</v>
      </c>
      <c r="M35" s="7">
        <v>12</v>
      </c>
      <c r="O35" s="205"/>
    </row>
    <row r="36" spans="1:15" ht="30" customHeight="1" x14ac:dyDescent="0.15">
      <c r="A36" s="7">
        <v>11</v>
      </c>
      <c r="B36" s="7">
        <v>12</v>
      </c>
      <c r="C36" s="215"/>
      <c r="D36" s="249" t="s">
        <v>530</v>
      </c>
      <c r="E36" s="717" t="s">
        <v>557</v>
      </c>
      <c r="F36" s="940"/>
      <c r="G36" s="206">
        <v>0</v>
      </c>
      <c r="H36" s="206">
        <v>0</v>
      </c>
      <c r="I36" s="206">
        <v>0</v>
      </c>
      <c r="J36" s="100">
        <v>0</v>
      </c>
      <c r="L36" s="7">
        <v>11</v>
      </c>
      <c r="M36" s="7">
        <v>12</v>
      </c>
      <c r="O36" s="205"/>
    </row>
    <row r="37" spans="1:15" ht="30" customHeight="1" x14ac:dyDescent="0.15">
      <c r="A37" s="7">
        <v>12</v>
      </c>
      <c r="B37" s="7">
        <v>12</v>
      </c>
      <c r="C37" s="108"/>
      <c r="D37" s="252" t="s">
        <v>105</v>
      </c>
      <c r="E37" s="780" t="s">
        <v>559</v>
      </c>
      <c r="F37" s="936"/>
      <c r="G37" s="206">
        <v>0</v>
      </c>
      <c r="H37" s="206">
        <v>0</v>
      </c>
      <c r="I37" s="206">
        <v>0</v>
      </c>
      <c r="J37" s="100">
        <v>0</v>
      </c>
      <c r="L37" s="7">
        <v>12</v>
      </c>
      <c r="M37" s="7">
        <v>12</v>
      </c>
      <c r="O37" s="205"/>
    </row>
    <row r="38" spans="1:15" ht="30" customHeight="1" x14ac:dyDescent="0.15">
      <c r="A38" s="7">
        <v>1</v>
      </c>
      <c r="B38" s="7">
        <v>13</v>
      </c>
      <c r="C38" s="937" t="s">
        <v>910</v>
      </c>
      <c r="D38" s="938"/>
      <c r="E38" s="938"/>
      <c r="F38" s="939"/>
      <c r="G38" s="206">
        <v>0</v>
      </c>
      <c r="H38" s="206">
        <v>0</v>
      </c>
      <c r="I38" s="206">
        <v>0</v>
      </c>
      <c r="J38" s="100">
        <v>0</v>
      </c>
      <c r="L38" s="7">
        <v>1</v>
      </c>
      <c r="M38" s="7">
        <v>13</v>
      </c>
      <c r="O38" s="205"/>
    </row>
    <row r="39" spans="1:15" ht="30" customHeight="1" x14ac:dyDescent="0.15">
      <c r="A39" s="7">
        <v>1</v>
      </c>
      <c r="B39" s="7">
        <v>16</v>
      </c>
      <c r="C39" s="943" t="s">
        <v>1097</v>
      </c>
      <c r="D39" s="944"/>
      <c r="E39" s="944"/>
      <c r="F39" s="945"/>
      <c r="G39" s="206">
        <v>0</v>
      </c>
      <c r="H39" s="206">
        <v>0</v>
      </c>
      <c r="I39" s="206">
        <v>0</v>
      </c>
      <c r="J39" s="100">
        <v>6624383</v>
      </c>
      <c r="L39" s="7">
        <v>1</v>
      </c>
      <c r="M39" s="7">
        <v>16</v>
      </c>
      <c r="O39" s="205"/>
    </row>
    <row r="40" spans="1:15" ht="30" customHeight="1" x14ac:dyDescent="0.15">
      <c r="C40" s="355"/>
      <c r="D40" s="355"/>
      <c r="E40" s="355"/>
      <c r="F40" s="355"/>
      <c r="G40" s="205"/>
      <c r="H40" s="205"/>
      <c r="I40" s="205"/>
      <c r="J40" s="205"/>
      <c r="K40" s="205"/>
      <c r="O40" s="205"/>
    </row>
    <row r="41" spans="1:15" ht="30" customHeight="1" x14ac:dyDescent="0.15">
      <c r="C41" s="227" t="s">
        <v>883</v>
      </c>
      <c r="O41" s="205"/>
    </row>
    <row r="42" spans="1:15" ht="30" customHeight="1" x14ac:dyDescent="0.15">
      <c r="O42" s="205"/>
    </row>
    <row r="43" spans="1:15" ht="30" customHeight="1" x14ac:dyDescent="0.15">
      <c r="O43" s="205"/>
    </row>
    <row r="44" spans="1:15" ht="30" customHeight="1" x14ac:dyDescent="0.15">
      <c r="O44" s="205"/>
    </row>
    <row r="45" spans="1:15" ht="30" customHeight="1" x14ac:dyDescent="0.15">
      <c r="O45" s="205"/>
    </row>
    <row r="46" spans="1:15" ht="30" customHeight="1" x14ac:dyDescent="0.15">
      <c r="O46" s="205"/>
    </row>
    <row r="47" spans="1:15" ht="30" customHeight="1" x14ac:dyDescent="0.15">
      <c r="O47" s="205"/>
    </row>
    <row r="48" spans="1:15" ht="30" customHeight="1" x14ac:dyDescent="0.15">
      <c r="O48" s="205"/>
    </row>
    <row r="49" spans="15:15" ht="30" customHeight="1" x14ac:dyDescent="0.15">
      <c r="O49" s="205"/>
    </row>
    <row r="50" spans="15:15" ht="30" customHeight="1" x14ac:dyDescent="0.15">
      <c r="O50" s="205"/>
    </row>
    <row r="51" spans="15:15" ht="30" customHeight="1" x14ac:dyDescent="0.15">
      <c r="O51" s="205"/>
    </row>
    <row r="52" spans="15:15" ht="30" customHeight="1" x14ac:dyDescent="0.15">
      <c r="O52" s="205"/>
    </row>
    <row r="53" spans="15:15" ht="30" customHeight="1" x14ac:dyDescent="0.15">
      <c r="O53" s="205"/>
    </row>
    <row r="54" spans="15:15" ht="30" customHeight="1" x14ac:dyDescent="0.15">
      <c r="O54" s="205"/>
    </row>
    <row r="56" spans="15:15" ht="30" customHeight="1" x14ac:dyDescent="0.15">
      <c r="O56" s="205"/>
    </row>
    <row r="57" spans="15:15" ht="30" customHeight="1" x14ac:dyDescent="0.15">
      <c r="O57" s="205"/>
    </row>
    <row r="58" spans="15:15" ht="30" customHeight="1" x14ac:dyDescent="0.15">
      <c r="O58" s="205"/>
    </row>
    <row r="59" spans="15:15" ht="30" customHeight="1" x14ac:dyDescent="0.15">
      <c r="O59" s="205"/>
    </row>
    <row r="60" spans="15:15" ht="30" customHeight="1" x14ac:dyDescent="0.15">
      <c r="O60" s="205"/>
    </row>
    <row r="61" spans="15:15" ht="30" customHeight="1" x14ac:dyDescent="0.15">
      <c r="O61" s="205"/>
    </row>
    <row r="62" spans="15:15" ht="30" customHeight="1" x14ac:dyDescent="0.15">
      <c r="O62" s="205"/>
    </row>
    <row r="63" spans="15:15" ht="30" customHeight="1" x14ac:dyDescent="0.15">
      <c r="O63" s="205"/>
    </row>
    <row r="64" spans="15:15" ht="30" customHeight="1" x14ac:dyDescent="0.15">
      <c r="O64" s="205"/>
    </row>
    <row r="65" spans="4:15" ht="30" customHeight="1" x14ac:dyDescent="0.15">
      <c r="O65" s="205"/>
    </row>
    <row r="66" spans="4:15" ht="30" customHeight="1" x14ac:dyDescent="0.15">
      <c r="O66" s="205"/>
    </row>
    <row r="67" spans="4:15" ht="30" customHeight="1" x14ac:dyDescent="0.15">
      <c r="O67" s="205"/>
    </row>
    <row r="68" spans="4:15" ht="30" customHeight="1" x14ac:dyDescent="0.15">
      <c r="O68" s="205"/>
    </row>
    <row r="69" spans="4:15" ht="30" customHeight="1" x14ac:dyDescent="0.15">
      <c r="O69" s="205"/>
    </row>
    <row r="70" spans="4:15" ht="30" customHeight="1" x14ac:dyDescent="0.15">
      <c r="D70" s="358"/>
      <c r="O70" s="205"/>
    </row>
    <row r="71" spans="4:15" ht="30" customHeight="1" x14ac:dyDescent="0.15">
      <c r="D71" s="358"/>
      <c r="O71" s="205"/>
    </row>
    <row r="72" spans="4:15" ht="30" customHeight="1" x14ac:dyDescent="0.15">
      <c r="D72" s="358"/>
      <c r="O72" s="205"/>
    </row>
    <row r="73" spans="4:15" ht="30" customHeight="1" x14ac:dyDescent="0.15">
      <c r="D73" s="358"/>
      <c r="O73" s="205"/>
    </row>
    <row r="74" spans="4:15" ht="30" customHeight="1" x14ac:dyDescent="0.15">
      <c r="O74" s="205"/>
    </row>
    <row r="75" spans="4:15" ht="30" customHeight="1" x14ac:dyDescent="0.15">
      <c r="O75" s="205"/>
    </row>
    <row r="76" spans="4:15" ht="30" customHeight="1" x14ac:dyDescent="0.15">
      <c r="O76" s="205"/>
    </row>
    <row r="77" spans="4:15" ht="30" customHeight="1" x14ac:dyDescent="0.15">
      <c r="O77" s="205"/>
    </row>
    <row r="78" spans="4:15" ht="30" customHeight="1" x14ac:dyDescent="0.15">
      <c r="O78" s="205"/>
    </row>
    <row r="79" spans="4:15" ht="30" customHeight="1" x14ac:dyDescent="0.15">
      <c r="O79" s="549"/>
    </row>
    <row r="80" spans="4:15" ht="30" customHeight="1" x14ac:dyDescent="0.15">
      <c r="O80" s="549"/>
    </row>
    <row r="81" spans="15:15" ht="30" customHeight="1" x14ac:dyDescent="0.15">
      <c r="O81" s="205"/>
    </row>
    <row r="82" spans="15:15" ht="30" customHeight="1" x14ac:dyDescent="0.15">
      <c r="O82" s="205"/>
    </row>
    <row r="83" spans="15:15" ht="30" customHeight="1" x14ac:dyDescent="0.15">
      <c r="O83" s="205"/>
    </row>
    <row r="84" spans="15:15" ht="30" customHeight="1" x14ac:dyDescent="0.15">
      <c r="O84" s="205"/>
    </row>
    <row r="85" spans="15:15" ht="30" customHeight="1" x14ac:dyDescent="0.15">
      <c r="O85" s="205"/>
    </row>
    <row r="86" spans="15:15" ht="30" customHeight="1" x14ac:dyDescent="0.15">
      <c r="O86" s="205"/>
    </row>
    <row r="87" spans="15:15" ht="30" customHeight="1" x14ac:dyDescent="0.15">
      <c r="O87" s="549"/>
    </row>
    <row r="88" spans="15:15" ht="30" customHeight="1" x14ac:dyDescent="0.15">
      <c r="O88" s="549"/>
    </row>
    <row r="89" spans="15:15" ht="30" customHeight="1" x14ac:dyDescent="0.15">
      <c r="O89" s="205"/>
    </row>
    <row r="90" spans="15:15" ht="30" customHeight="1" x14ac:dyDescent="0.15">
      <c r="O90" s="205"/>
    </row>
    <row r="91" spans="15:15" ht="30" customHeight="1" x14ac:dyDescent="0.15">
      <c r="O91" s="205"/>
    </row>
    <row r="92" spans="15:15" ht="30" customHeight="1" x14ac:dyDescent="0.15">
      <c r="O92" s="205"/>
    </row>
    <row r="93" spans="15:15" ht="30" customHeight="1" x14ac:dyDescent="0.15">
      <c r="O93" s="205"/>
    </row>
    <row r="94" spans="15:15" ht="30" customHeight="1" x14ac:dyDescent="0.15">
      <c r="O94" s="205"/>
    </row>
    <row r="95" spans="15:15" ht="30" customHeight="1" x14ac:dyDescent="0.15">
      <c r="O95" s="205"/>
    </row>
    <row r="96" spans="15:15" ht="30" customHeight="1" x14ac:dyDescent="0.15">
      <c r="O96" s="549"/>
    </row>
    <row r="97" spans="15:15" ht="30" customHeight="1" x14ac:dyDescent="0.15">
      <c r="O97" s="205"/>
    </row>
    <row r="98" spans="15:15" ht="30" customHeight="1" x14ac:dyDescent="0.15">
      <c r="O98" s="205"/>
    </row>
    <row r="99" spans="15:15" ht="30" customHeight="1" x14ac:dyDescent="0.15">
      <c r="O99" s="205"/>
    </row>
    <row r="100" spans="15:15" ht="30" customHeight="1" x14ac:dyDescent="0.15">
      <c r="O100" s="205"/>
    </row>
    <row r="101" spans="15:15" ht="30" customHeight="1" x14ac:dyDescent="0.15">
      <c r="O101" s="205"/>
    </row>
    <row r="102" spans="15:15" ht="30" customHeight="1" x14ac:dyDescent="0.15">
      <c r="O102" s="205"/>
    </row>
    <row r="103" spans="15:15" ht="30" customHeight="1" x14ac:dyDescent="0.15">
      <c r="O103" s="205"/>
    </row>
    <row r="104" spans="15:15" ht="30" customHeight="1" x14ac:dyDescent="0.15">
      <c r="O104" s="549"/>
    </row>
    <row r="105" spans="15:15" ht="30" customHeight="1" x14ac:dyDescent="0.15">
      <c r="O105" s="205"/>
    </row>
    <row r="106" spans="15:15" ht="30" customHeight="1" x14ac:dyDescent="0.15">
      <c r="O106" s="205"/>
    </row>
    <row r="107" spans="15:15" ht="30" customHeight="1" x14ac:dyDescent="0.15">
      <c r="O107" s="205"/>
    </row>
    <row r="108" spans="15:15" ht="30" customHeight="1" x14ac:dyDescent="0.15">
      <c r="O108" s="205"/>
    </row>
    <row r="109" spans="15:15" ht="30" customHeight="1" x14ac:dyDescent="0.15">
      <c r="O109" s="205"/>
    </row>
    <row r="110" spans="15:15" ht="30" customHeight="1" x14ac:dyDescent="0.15">
      <c r="O110" s="205"/>
    </row>
    <row r="111" spans="15:15" ht="30" customHeight="1" x14ac:dyDescent="0.15">
      <c r="O111" s="205"/>
    </row>
  </sheetData>
  <mergeCells count="36">
    <mergeCell ref="D1:F1"/>
    <mergeCell ref="D7:F7"/>
    <mergeCell ref="E11:F11"/>
    <mergeCell ref="E12:F12"/>
    <mergeCell ref="E13:F13"/>
    <mergeCell ref="C39:F39"/>
    <mergeCell ref="G5:G6"/>
    <mergeCell ref="H5:H6"/>
    <mergeCell ref="G24:G25"/>
    <mergeCell ref="H24:H25"/>
    <mergeCell ref="E32:F32"/>
    <mergeCell ref="E33:F33"/>
    <mergeCell ref="E34:F34"/>
    <mergeCell ref="E35:F35"/>
    <mergeCell ref="E36:F36"/>
    <mergeCell ref="C19:F19"/>
    <mergeCell ref="C20:F20"/>
    <mergeCell ref="D26:F26"/>
    <mergeCell ref="E30:F30"/>
    <mergeCell ref="E31:F31"/>
    <mergeCell ref="E14:F14"/>
    <mergeCell ref="K5:K6"/>
    <mergeCell ref="D8:D10"/>
    <mergeCell ref="E8:E10"/>
    <mergeCell ref="E37:F37"/>
    <mergeCell ref="C38:F38"/>
    <mergeCell ref="E15:F15"/>
    <mergeCell ref="E16:F16"/>
    <mergeCell ref="E17:F17"/>
    <mergeCell ref="E18:F18"/>
    <mergeCell ref="I24:I25"/>
    <mergeCell ref="J24:J25"/>
    <mergeCell ref="D27:D29"/>
    <mergeCell ref="E27:E29"/>
    <mergeCell ref="I5:I6"/>
    <mergeCell ref="J5:J6"/>
  </mergeCells>
  <phoneticPr fontId="2"/>
  <pageMargins left="0.78740157480314965" right="0.78740157480314965" top="0.78740157480314965" bottom="0.39370078740157483" header="0.19685039370078741" footer="0.19685039370078741"/>
  <pageSetup paperSize="9" scale="58" fitToHeight="0" orientation="portrait" horizontalDpi="1200" verticalDpi="1200"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7">
    <outlinePr showOutlineSymbols="0"/>
    <pageSetUpPr autoPageBreaks="0"/>
  </sheetPr>
  <dimension ref="A1:W111"/>
  <sheetViews>
    <sheetView showZeros="0" showOutlineSymbols="0" view="pageBreakPreview" zoomScale="75" zoomScaleNormal="70" zoomScaleSheetLayoutView="75" workbookViewId="0">
      <pane xSplit="6" ySplit="6" topLeftCell="G7" activePane="bottomRight" state="frozen"/>
      <selection activeCell="M14" sqref="M14"/>
      <selection pane="topRight" activeCell="M14" sqref="M14"/>
      <selection pane="bottomLeft" activeCell="M14" sqref="M14"/>
      <selection pane="bottomRight" activeCell="G7" sqref="G7"/>
    </sheetView>
  </sheetViews>
  <sheetFormatPr defaultColWidth="12.7109375" defaultRowHeight="14.1" customHeight="1" x14ac:dyDescent="0.15"/>
  <cols>
    <col min="1" max="1" width="4.7109375" style="227" customWidth="1"/>
    <col min="2" max="2" width="4.7109375" style="229" customWidth="1"/>
    <col min="3" max="3" width="7.7109375" style="227" customWidth="1"/>
    <col min="4" max="4" width="5.7109375" style="227" customWidth="1"/>
    <col min="5" max="5" width="25" style="227" customWidth="1"/>
    <col min="6" max="6" width="5.7109375" style="227" customWidth="1"/>
    <col min="7" max="20" width="17.7109375" style="227" customWidth="1"/>
    <col min="21" max="21" width="4.7109375" style="227" customWidth="1"/>
    <col min="22" max="22" width="4.7109375" style="229" customWidth="1"/>
    <col min="23" max="23" width="6.7109375" style="227" customWidth="1"/>
    <col min="24" max="16384" width="12.7109375" style="227"/>
  </cols>
  <sheetData>
    <row r="1" spans="1:23" ht="30" customHeight="1" x14ac:dyDescent="0.15">
      <c r="B1" s="364"/>
      <c r="C1" s="367" t="s">
        <v>76</v>
      </c>
      <c r="D1" s="976" t="s">
        <v>904</v>
      </c>
      <c r="E1" s="977"/>
      <c r="F1" s="978"/>
      <c r="G1" s="379"/>
      <c r="H1" s="379"/>
      <c r="I1" s="379"/>
      <c r="J1" s="379"/>
      <c r="K1" s="379"/>
      <c r="L1" s="379"/>
      <c r="M1" s="370"/>
      <c r="N1" s="370"/>
      <c r="O1" s="391"/>
      <c r="V1" s="784" t="s">
        <v>965</v>
      </c>
      <c r="W1" s="979"/>
    </row>
    <row r="2" spans="1:23" ht="9.9499999999999993" customHeight="1" x14ac:dyDescent="0.15">
      <c r="B2" s="364"/>
      <c r="C2" s="368"/>
      <c r="D2" s="378"/>
      <c r="E2" s="379"/>
      <c r="F2" s="379"/>
      <c r="G2" s="379"/>
      <c r="H2" s="379"/>
      <c r="I2" s="379"/>
      <c r="J2" s="379"/>
      <c r="K2" s="379"/>
      <c r="L2" s="379"/>
      <c r="M2" s="370"/>
      <c r="N2" s="370"/>
      <c r="O2" s="391"/>
      <c r="V2" s="364"/>
    </row>
    <row r="3" spans="1:23" ht="20.100000000000001" customHeight="1" x14ac:dyDescent="0.15">
      <c r="B3" s="364"/>
      <c r="C3" s="369" t="s">
        <v>826</v>
      </c>
      <c r="D3" s="378"/>
      <c r="E3" s="379"/>
      <c r="F3" s="379"/>
      <c r="G3" s="379"/>
      <c r="H3" s="379"/>
      <c r="I3" s="379"/>
      <c r="J3" s="379"/>
      <c r="K3" s="379"/>
      <c r="L3" s="379"/>
      <c r="M3" s="370"/>
      <c r="N3" s="370"/>
      <c r="O3" s="391"/>
      <c r="V3" s="364"/>
    </row>
    <row r="4" spans="1:23" ht="9.9499999999999993" customHeight="1" x14ac:dyDescent="0.15">
      <c r="B4" s="364"/>
      <c r="C4" s="370"/>
      <c r="D4" s="379"/>
      <c r="E4" s="379"/>
      <c r="F4" s="379"/>
      <c r="G4" s="379"/>
      <c r="H4" s="379"/>
      <c r="I4" s="379"/>
      <c r="J4" s="379"/>
      <c r="K4" s="379"/>
      <c r="L4" s="379"/>
      <c r="M4" s="370"/>
      <c r="N4" s="370"/>
      <c r="O4" s="370"/>
      <c r="V4" s="364"/>
    </row>
    <row r="5" spans="1:23" ht="30" customHeight="1" x14ac:dyDescent="0.15">
      <c r="B5" s="364"/>
      <c r="C5" s="371"/>
      <c r="D5" s="380"/>
      <c r="E5" s="382"/>
      <c r="F5" s="382" t="s">
        <v>844</v>
      </c>
      <c r="G5" s="203" t="s">
        <v>311</v>
      </c>
      <c r="H5" s="721" t="s">
        <v>868</v>
      </c>
      <c r="I5" s="722"/>
      <c r="J5" s="596" t="s">
        <v>56</v>
      </c>
      <c r="K5" s="598"/>
      <c r="L5" s="203" t="s">
        <v>758</v>
      </c>
      <c r="M5" s="203" t="s">
        <v>679</v>
      </c>
      <c r="N5" s="596" t="s">
        <v>871</v>
      </c>
      <c r="O5" s="596"/>
      <c r="P5" s="598"/>
      <c r="Q5" s="596" t="s">
        <v>560</v>
      </c>
      <c r="R5" s="598"/>
      <c r="S5" s="203" t="s">
        <v>873</v>
      </c>
      <c r="T5" s="941" t="s">
        <v>25</v>
      </c>
      <c r="V5" s="364"/>
    </row>
    <row r="6" spans="1:23" ht="30" customHeight="1" x14ac:dyDescent="0.15">
      <c r="A6" s="8" t="s">
        <v>544</v>
      </c>
      <c r="B6" s="365" t="s">
        <v>604</v>
      </c>
      <c r="C6" s="372" t="s">
        <v>670</v>
      </c>
      <c r="D6" s="381"/>
      <c r="E6" s="383"/>
      <c r="F6" s="385" t="s">
        <v>972</v>
      </c>
      <c r="G6" s="97" t="s">
        <v>741</v>
      </c>
      <c r="H6" s="213" t="s">
        <v>866</v>
      </c>
      <c r="I6" s="213" t="s">
        <v>867</v>
      </c>
      <c r="J6" s="213" t="s">
        <v>464</v>
      </c>
      <c r="K6" s="213" t="s">
        <v>708</v>
      </c>
      <c r="L6" s="106" t="s">
        <v>467</v>
      </c>
      <c r="M6" s="213" t="s">
        <v>135</v>
      </c>
      <c r="N6" s="389" t="s">
        <v>750</v>
      </c>
      <c r="O6" s="97" t="s">
        <v>1121</v>
      </c>
      <c r="P6" s="97" t="s">
        <v>664</v>
      </c>
      <c r="Q6" s="213" t="s">
        <v>705</v>
      </c>
      <c r="R6" s="213" t="s">
        <v>87</v>
      </c>
      <c r="S6" s="213" t="s">
        <v>661</v>
      </c>
      <c r="T6" s="942"/>
      <c r="U6" s="8" t="s">
        <v>544</v>
      </c>
      <c r="V6" s="365" t="s">
        <v>604</v>
      </c>
    </row>
    <row r="7" spans="1:23" ht="14.1" customHeight="1" x14ac:dyDescent="0.15">
      <c r="A7" s="229">
        <v>1</v>
      </c>
      <c r="B7" s="364">
        <v>1</v>
      </c>
      <c r="C7" s="373" t="s">
        <v>83</v>
      </c>
      <c r="D7" s="959" t="s">
        <v>561</v>
      </c>
      <c r="E7" s="960"/>
      <c r="F7" s="386" t="s">
        <v>780</v>
      </c>
      <c r="G7" s="361">
        <v>0</v>
      </c>
      <c r="H7" s="361">
        <v>204</v>
      </c>
      <c r="I7" s="361">
        <v>144</v>
      </c>
      <c r="J7" s="361">
        <v>360</v>
      </c>
      <c r="K7" s="361">
        <v>108</v>
      </c>
      <c r="L7" s="361">
        <v>108</v>
      </c>
      <c r="M7" s="361">
        <v>84</v>
      </c>
      <c r="N7" s="390">
        <v>0</v>
      </c>
      <c r="O7" s="361">
        <v>0</v>
      </c>
      <c r="P7" s="361">
        <v>0</v>
      </c>
      <c r="Q7" s="361">
        <v>60</v>
      </c>
      <c r="R7" s="361">
        <v>156</v>
      </c>
      <c r="S7" s="361">
        <v>60</v>
      </c>
      <c r="T7" s="206">
        <v>1284</v>
      </c>
      <c r="U7" s="229">
        <v>1</v>
      </c>
      <c r="V7" s="364">
        <v>1</v>
      </c>
    </row>
    <row r="8" spans="1:23" ht="14.1" customHeight="1" x14ac:dyDescent="0.15">
      <c r="A8" s="229">
        <v>1</v>
      </c>
      <c r="B8" s="364">
        <v>2</v>
      </c>
      <c r="C8" s="374"/>
      <c r="D8" s="959" t="s">
        <v>331</v>
      </c>
      <c r="E8" s="960"/>
      <c r="F8" s="386" t="s">
        <v>780</v>
      </c>
      <c r="G8" s="361">
        <v>0</v>
      </c>
      <c r="H8" s="361">
        <v>17</v>
      </c>
      <c r="I8" s="361">
        <v>12</v>
      </c>
      <c r="J8" s="361">
        <v>30</v>
      </c>
      <c r="K8" s="361">
        <v>9</v>
      </c>
      <c r="L8" s="361">
        <v>9</v>
      </c>
      <c r="M8" s="361">
        <v>7</v>
      </c>
      <c r="N8" s="390">
        <v>0</v>
      </c>
      <c r="O8" s="361">
        <v>0</v>
      </c>
      <c r="P8" s="361">
        <v>0</v>
      </c>
      <c r="Q8" s="361">
        <v>5</v>
      </c>
      <c r="R8" s="361">
        <v>13</v>
      </c>
      <c r="S8" s="361">
        <v>5</v>
      </c>
      <c r="T8" s="206">
        <v>107</v>
      </c>
      <c r="U8" s="229">
        <v>1</v>
      </c>
      <c r="V8" s="364">
        <v>2</v>
      </c>
    </row>
    <row r="9" spans="1:23" ht="14.1" customHeight="1" x14ac:dyDescent="0.15">
      <c r="A9" s="229">
        <v>1</v>
      </c>
      <c r="B9" s="364">
        <v>3</v>
      </c>
      <c r="C9" s="375" t="s">
        <v>422</v>
      </c>
      <c r="D9" s="956" t="s">
        <v>282</v>
      </c>
      <c r="E9" s="957"/>
      <c r="F9" s="958"/>
      <c r="G9" s="361">
        <v>0</v>
      </c>
      <c r="H9" s="361">
        <v>72024</v>
      </c>
      <c r="I9" s="361">
        <v>46925</v>
      </c>
      <c r="J9" s="361">
        <v>123776</v>
      </c>
      <c r="K9" s="361">
        <v>36961</v>
      </c>
      <c r="L9" s="361">
        <v>32655</v>
      </c>
      <c r="M9" s="361">
        <v>23324</v>
      </c>
      <c r="N9" s="390">
        <v>0</v>
      </c>
      <c r="O9" s="361">
        <v>0</v>
      </c>
      <c r="P9" s="361">
        <v>0</v>
      </c>
      <c r="Q9" s="361">
        <v>19598</v>
      </c>
      <c r="R9" s="361">
        <v>49672</v>
      </c>
      <c r="S9" s="361">
        <v>19688</v>
      </c>
      <c r="T9" s="206">
        <v>424623</v>
      </c>
      <c r="U9" s="229">
        <v>1</v>
      </c>
      <c r="V9" s="364">
        <v>3</v>
      </c>
    </row>
    <row r="10" spans="1:23" ht="14.1" customHeight="1" x14ac:dyDescent="0.15">
      <c r="A10" s="229">
        <v>1</v>
      </c>
      <c r="B10" s="364">
        <v>4</v>
      </c>
      <c r="C10" s="374"/>
      <c r="D10" s="956" t="s">
        <v>285</v>
      </c>
      <c r="E10" s="957"/>
      <c r="F10" s="958"/>
      <c r="G10" s="361">
        <v>0</v>
      </c>
      <c r="H10" s="361">
        <v>42286</v>
      </c>
      <c r="I10" s="361">
        <v>22736</v>
      </c>
      <c r="J10" s="361">
        <v>77991</v>
      </c>
      <c r="K10" s="361">
        <v>22065</v>
      </c>
      <c r="L10" s="361">
        <v>19402</v>
      </c>
      <c r="M10" s="361">
        <v>8638</v>
      </c>
      <c r="N10" s="390">
        <v>0</v>
      </c>
      <c r="O10" s="361">
        <v>0</v>
      </c>
      <c r="P10" s="361">
        <v>0</v>
      </c>
      <c r="Q10" s="361">
        <v>11458</v>
      </c>
      <c r="R10" s="361">
        <v>25537</v>
      </c>
      <c r="S10" s="361">
        <v>12030</v>
      </c>
      <c r="T10" s="206">
        <v>242143</v>
      </c>
      <c r="U10" s="229">
        <v>1</v>
      </c>
      <c r="V10" s="364">
        <v>4</v>
      </c>
    </row>
    <row r="11" spans="1:23" ht="14.1" customHeight="1" x14ac:dyDescent="0.15">
      <c r="A11" s="229">
        <v>1</v>
      </c>
      <c r="B11" s="364">
        <v>5</v>
      </c>
      <c r="C11" s="375" t="s">
        <v>134</v>
      </c>
      <c r="D11" s="966" t="s">
        <v>917</v>
      </c>
      <c r="E11" s="962" t="s">
        <v>119</v>
      </c>
      <c r="F11" s="958"/>
      <c r="G11" s="361">
        <v>0</v>
      </c>
      <c r="H11" s="361">
        <v>7334</v>
      </c>
      <c r="I11" s="361">
        <v>702</v>
      </c>
      <c r="J11" s="361">
        <v>20224</v>
      </c>
      <c r="K11" s="361">
        <v>4239</v>
      </c>
      <c r="L11" s="361">
        <v>4273</v>
      </c>
      <c r="M11" s="361">
        <v>523</v>
      </c>
      <c r="N11" s="390">
        <v>0</v>
      </c>
      <c r="O11" s="361">
        <v>0</v>
      </c>
      <c r="P11" s="361">
        <v>0</v>
      </c>
      <c r="Q11" s="361">
        <v>2755</v>
      </c>
      <c r="R11" s="361">
        <v>4090</v>
      </c>
      <c r="S11" s="361">
        <v>3559</v>
      </c>
      <c r="T11" s="206">
        <v>47699</v>
      </c>
      <c r="U11" s="229">
        <v>1</v>
      </c>
      <c r="V11" s="364">
        <v>5</v>
      </c>
    </row>
    <row r="12" spans="1:23" ht="14.1" customHeight="1" x14ac:dyDescent="0.15">
      <c r="A12" s="229">
        <v>1</v>
      </c>
      <c r="B12" s="364">
        <v>6</v>
      </c>
      <c r="C12" s="374"/>
      <c r="D12" s="967"/>
      <c r="E12" s="962" t="s">
        <v>564</v>
      </c>
      <c r="F12" s="958"/>
      <c r="G12" s="361">
        <v>0</v>
      </c>
      <c r="H12" s="361">
        <v>2098</v>
      </c>
      <c r="I12" s="361">
        <v>1440</v>
      </c>
      <c r="J12" s="361">
        <v>0</v>
      </c>
      <c r="K12" s="361">
        <v>0</v>
      </c>
      <c r="L12" s="361">
        <v>0</v>
      </c>
      <c r="M12" s="361">
        <v>0</v>
      </c>
      <c r="N12" s="390">
        <v>0</v>
      </c>
      <c r="O12" s="361">
        <v>0</v>
      </c>
      <c r="P12" s="361">
        <v>0</v>
      </c>
      <c r="Q12" s="361">
        <v>0</v>
      </c>
      <c r="R12" s="361">
        <v>176</v>
      </c>
      <c r="S12" s="361">
        <v>0</v>
      </c>
      <c r="T12" s="206">
        <v>3714</v>
      </c>
      <c r="U12" s="229">
        <v>1</v>
      </c>
      <c r="V12" s="364">
        <v>6</v>
      </c>
    </row>
    <row r="13" spans="1:23" ht="14.1" customHeight="1" x14ac:dyDescent="0.15">
      <c r="A13" s="229">
        <v>1</v>
      </c>
      <c r="B13" s="364">
        <v>7</v>
      </c>
      <c r="C13" s="375" t="s">
        <v>283</v>
      </c>
      <c r="D13" s="967"/>
      <c r="E13" s="962" t="s">
        <v>567</v>
      </c>
      <c r="F13" s="958"/>
      <c r="G13" s="361">
        <v>0</v>
      </c>
      <c r="H13" s="361">
        <v>27973</v>
      </c>
      <c r="I13" s="361">
        <v>17625</v>
      </c>
      <c r="J13" s="361">
        <v>47978</v>
      </c>
      <c r="K13" s="361">
        <v>14667</v>
      </c>
      <c r="L13" s="361">
        <v>12360</v>
      </c>
      <c r="M13" s="361">
        <v>5516</v>
      </c>
      <c r="N13" s="390">
        <v>0</v>
      </c>
      <c r="O13" s="361">
        <v>0</v>
      </c>
      <c r="P13" s="361">
        <v>0</v>
      </c>
      <c r="Q13" s="361">
        <v>7622</v>
      </c>
      <c r="R13" s="361">
        <v>18984</v>
      </c>
      <c r="S13" s="361">
        <v>7332</v>
      </c>
      <c r="T13" s="206">
        <v>160057</v>
      </c>
      <c r="U13" s="229">
        <v>1</v>
      </c>
      <c r="V13" s="364">
        <v>7</v>
      </c>
    </row>
    <row r="14" spans="1:23" ht="14.1" customHeight="1" x14ac:dyDescent="0.15">
      <c r="A14" s="229">
        <v>1</v>
      </c>
      <c r="B14" s="364">
        <v>8</v>
      </c>
      <c r="C14" s="374"/>
      <c r="D14" s="967"/>
      <c r="E14" s="962" t="s">
        <v>338</v>
      </c>
      <c r="F14" s="958"/>
      <c r="G14" s="361">
        <v>0</v>
      </c>
      <c r="H14" s="361">
        <v>4881</v>
      </c>
      <c r="I14" s="361">
        <v>2969</v>
      </c>
      <c r="J14" s="361">
        <v>9789</v>
      </c>
      <c r="K14" s="361">
        <v>3159</v>
      </c>
      <c r="L14" s="361">
        <v>2769</v>
      </c>
      <c r="M14" s="361">
        <v>2599</v>
      </c>
      <c r="N14" s="390">
        <v>0</v>
      </c>
      <c r="O14" s="361">
        <v>0</v>
      </c>
      <c r="P14" s="361">
        <v>0</v>
      </c>
      <c r="Q14" s="361">
        <v>1081</v>
      </c>
      <c r="R14" s="361">
        <v>2287</v>
      </c>
      <c r="S14" s="361">
        <v>1139</v>
      </c>
      <c r="T14" s="206">
        <v>30673</v>
      </c>
      <c r="U14" s="229">
        <v>1</v>
      </c>
      <c r="V14" s="364">
        <v>8</v>
      </c>
    </row>
    <row r="15" spans="1:23" ht="14.1" customHeight="1" x14ac:dyDescent="0.15">
      <c r="A15" s="229">
        <v>1</v>
      </c>
      <c r="B15" s="364">
        <v>9</v>
      </c>
      <c r="C15" s="375" t="s">
        <v>57</v>
      </c>
      <c r="D15" s="956" t="s">
        <v>103</v>
      </c>
      <c r="E15" s="957"/>
      <c r="F15" s="958"/>
      <c r="G15" s="361">
        <v>0</v>
      </c>
      <c r="H15" s="361">
        <v>114310</v>
      </c>
      <c r="I15" s="361">
        <v>69661</v>
      </c>
      <c r="J15" s="361">
        <v>201767</v>
      </c>
      <c r="K15" s="361">
        <v>59026</v>
      </c>
      <c r="L15" s="361">
        <v>52057</v>
      </c>
      <c r="M15" s="361">
        <v>31962</v>
      </c>
      <c r="N15" s="390">
        <v>0</v>
      </c>
      <c r="O15" s="361">
        <v>0</v>
      </c>
      <c r="P15" s="361">
        <v>0</v>
      </c>
      <c r="Q15" s="361">
        <v>31056</v>
      </c>
      <c r="R15" s="361">
        <v>75209</v>
      </c>
      <c r="S15" s="361">
        <v>31718</v>
      </c>
      <c r="T15" s="206">
        <v>666766</v>
      </c>
      <c r="U15" s="229">
        <v>1</v>
      </c>
      <c r="V15" s="364">
        <v>9</v>
      </c>
    </row>
    <row r="16" spans="1:23" ht="14.1" customHeight="1" x14ac:dyDescent="0.15">
      <c r="A16" s="229">
        <v>1</v>
      </c>
      <c r="B16" s="364">
        <v>10</v>
      </c>
      <c r="C16" s="375"/>
      <c r="D16" s="952" t="s">
        <v>569</v>
      </c>
      <c r="E16" s="953"/>
      <c r="F16" s="387" t="s">
        <v>513</v>
      </c>
      <c r="G16" s="361">
        <v>0</v>
      </c>
      <c r="H16" s="361">
        <v>795</v>
      </c>
      <c r="I16" s="361">
        <v>521</v>
      </c>
      <c r="J16" s="361">
        <v>1345</v>
      </c>
      <c r="K16" s="361">
        <v>385</v>
      </c>
      <c r="L16" s="361">
        <v>360</v>
      </c>
      <c r="M16" s="361">
        <v>313</v>
      </c>
      <c r="N16" s="390">
        <v>0</v>
      </c>
      <c r="O16" s="361">
        <v>0</v>
      </c>
      <c r="P16" s="361">
        <v>0</v>
      </c>
      <c r="Q16" s="361">
        <v>206</v>
      </c>
      <c r="R16" s="361">
        <v>555</v>
      </c>
      <c r="S16" s="361">
        <v>215</v>
      </c>
      <c r="T16" s="206">
        <v>4695</v>
      </c>
      <c r="U16" s="229">
        <v>1</v>
      </c>
      <c r="V16" s="364">
        <v>10</v>
      </c>
    </row>
    <row r="17" spans="1:22" ht="14.1" customHeight="1" x14ac:dyDescent="0.15">
      <c r="A17" s="229">
        <v>1</v>
      </c>
      <c r="B17" s="364">
        <v>11</v>
      </c>
      <c r="C17" s="376"/>
      <c r="D17" s="954" t="s">
        <v>570</v>
      </c>
      <c r="E17" s="955"/>
      <c r="F17" s="386" t="s">
        <v>1013</v>
      </c>
      <c r="G17" s="361">
        <v>0</v>
      </c>
      <c r="H17" s="361">
        <v>410</v>
      </c>
      <c r="I17" s="361">
        <v>255</v>
      </c>
      <c r="J17" s="361">
        <v>496</v>
      </c>
      <c r="K17" s="361">
        <v>192</v>
      </c>
      <c r="L17" s="361">
        <v>152</v>
      </c>
      <c r="M17" s="361">
        <v>121</v>
      </c>
      <c r="N17" s="390">
        <v>0</v>
      </c>
      <c r="O17" s="361">
        <v>0</v>
      </c>
      <c r="P17" s="361">
        <v>0</v>
      </c>
      <c r="Q17" s="361">
        <v>96</v>
      </c>
      <c r="R17" s="361">
        <v>259</v>
      </c>
      <c r="S17" s="361">
        <v>99</v>
      </c>
      <c r="T17" s="206">
        <v>2080</v>
      </c>
      <c r="U17" s="229">
        <v>1</v>
      </c>
      <c r="V17" s="364">
        <v>11</v>
      </c>
    </row>
    <row r="18" spans="1:22" ht="14.1" customHeight="1" x14ac:dyDescent="0.15">
      <c r="A18" s="229">
        <v>1</v>
      </c>
      <c r="B18" s="364">
        <v>12</v>
      </c>
      <c r="C18" s="373" t="s">
        <v>88</v>
      </c>
      <c r="D18" s="972" t="s">
        <v>561</v>
      </c>
      <c r="E18" s="973"/>
      <c r="F18" s="384" t="s">
        <v>780</v>
      </c>
      <c r="G18" s="361">
        <v>0</v>
      </c>
      <c r="H18" s="361">
        <v>306</v>
      </c>
      <c r="I18" s="361">
        <v>131</v>
      </c>
      <c r="J18" s="361">
        <v>588</v>
      </c>
      <c r="K18" s="361">
        <v>55</v>
      </c>
      <c r="L18" s="361">
        <v>156</v>
      </c>
      <c r="M18" s="361">
        <v>48</v>
      </c>
      <c r="N18" s="390">
        <v>0</v>
      </c>
      <c r="O18" s="361">
        <v>0</v>
      </c>
      <c r="P18" s="361">
        <v>0</v>
      </c>
      <c r="Q18" s="361">
        <v>36</v>
      </c>
      <c r="R18" s="361">
        <v>208</v>
      </c>
      <c r="S18" s="361">
        <v>84</v>
      </c>
      <c r="T18" s="206">
        <v>1612</v>
      </c>
      <c r="U18" s="229">
        <v>1</v>
      </c>
      <c r="V18" s="364">
        <v>12</v>
      </c>
    </row>
    <row r="19" spans="1:22" ht="14.1" customHeight="1" x14ac:dyDescent="0.15">
      <c r="A19" s="229">
        <v>1</v>
      </c>
      <c r="B19" s="364">
        <v>13</v>
      </c>
      <c r="C19" s="374" t="s">
        <v>572</v>
      </c>
      <c r="D19" s="974" t="s">
        <v>331</v>
      </c>
      <c r="E19" s="975"/>
      <c r="F19" s="386" t="s">
        <v>780</v>
      </c>
      <c r="G19" s="361">
        <v>0</v>
      </c>
      <c r="H19" s="361">
        <v>26</v>
      </c>
      <c r="I19" s="361">
        <v>11</v>
      </c>
      <c r="J19" s="361">
        <v>49</v>
      </c>
      <c r="K19" s="361">
        <v>5</v>
      </c>
      <c r="L19" s="361">
        <v>13</v>
      </c>
      <c r="M19" s="361">
        <v>4</v>
      </c>
      <c r="N19" s="390">
        <v>0</v>
      </c>
      <c r="O19" s="361">
        <v>0</v>
      </c>
      <c r="P19" s="361">
        <v>0</v>
      </c>
      <c r="Q19" s="361">
        <v>3</v>
      </c>
      <c r="R19" s="361">
        <v>17</v>
      </c>
      <c r="S19" s="361">
        <v>7</v>
      </c>
      <c r="T19" s="206">
        <v>135</v>
      </c>
      <c r="U19" s="229">
        <v>1</v>
      </c>
      <c r="V19" s="364">
        <v>13</v>
      </c>
    </row>
    <row r="20" spans="1:22" ht="14.1" customHeight="1" x14ac:dyDescent="0.15">
      <c r="A20" s="229">
        <v>1</v>
      </c>
      <c r="B20" s="364">
        <v>14</v>
      </c>
      <c r="C20" s="375" t="s">
        <v>353</v>
      </c>
      <c r="D20" s="959" t="s">
        <v>282</v>
      </c>
      <c r="E20" s="960"/>
      <c r="F20" s="961"/>
      <c r="G20" s="361">
        <v>0</v>
      </c>
      <c r="H20" s="361">
        <v>160186</v>
      </c>
      <c r="I20" s="361">
        <v>67450</v>
      </c>
      <c r="J20" s="361">
        <v>333762</v>
      </c>
      <c r="K20" s="361">
        <v>33845</v>
      </c>
      <c r="L20" s="361">
        <v>76097</v>
      </c>
      <c r="M20" s="361">
        <v>35791</v>
      </c>
      <c r="N20" s="390">
        <v>0</v>
      </c>
      <c r="O20" s="361">
        <v>0</v>
      </c>
      <c r="P20" s="361">
        <v>0</v>
      </c>
      <c r="Q20" s="361">
        <v>18648</v>
      </c>
      <c r="R20" s="361">
        <v>95718</v>
      </c>
      <c r="S20" s="361">
        <v>45113</v>
      </c>
      <c r="T20" s="206">
        <v>866610</v>
      </c>
      <c r="U20" s="229">
        <v>1</v>
      </c>
      <c r="V20" s="364">
        <v>14</v>
      </c>
    </row>
    <row r="21" spans="1:22" ht="14.1" customHeight="1" x14ac:dyDescent="0.15">
      <c r="A21" s="229">
        <v>1</v>
      </c>
      <c r="B21" s="364">
        <v>15</v>
      </c>
      <c r="C21" s="374"/>
      <c r="D21" s="956" t="s">
        <v>285</v>
      </c>
      <c r="E21" s="957"/>
      <c r="F21" s="958"/>
      <c r="G21" s="361">
        <v>0</v>
      </c>
      <c r="H21" s="361">
        <v>359251</v>
      </c>
      <c r="I21" s="361">
        <v>152729</v>
      </c>
      <c r="J21" s="361">
        <v>473706</v>
      </c>
      <c r="K21" s="361">
        <v>55044</v>
      </c>
      <c r="L21" s="361">
        <v>171524</v>
      </c>
      <c r="M21" s="361">
        <v>26071</v>
      </c>
      <c r="N21" s="390">
        <v>0</v>
      </c>
      <c r="O21" s="361">
        <v>0</v>
      </c>
      <c r="P21" s="361">
        <v>0</v>
      </c>
      <c r="Q21" s="361">
        <v>38106</v>
      </c>
      <c r="R21" s="361">
        <v>216769</v>
      </c>
      <c r="S21" s="361">
        <v>93611</v>
      </c>
      <c r="T21" s="206">
        <v>1586811</v>
      </c>
      <c r="U21" s="229">
        <v>1</v>
      </c>
      <c r="V21" s="364">
        <v>15</v>
      </c>
    </row>
    <row r="22" spans="1:22" ht="14.1" customHeight="1" x14ac:dyDescent="0.15">
      <c r="A22" s="229">
        <v>1</v>
      </c>
      <c r="B22" s="364">
        <v>16</v>
      </c>
      <c r="C22" s="375"/>
      <c r="D22" s="966" t="s">
        <v>917</v>
      </c>
      <c r="E22" s="962" t="s">
        <v>119</v>
      </c>
      <c r="F22" s="958"/>
      <c r="G22" s="361">
        <v>0</v>
      </c>
      <c r="H22" s="361">
        <v>27001</v>
      </c>
      <c r="I22" s="361">
        <v>696</v>
      </c>
      <c r="J22" s="361">
        <v>0</v>
      </c>
      <c r="K22" s="361">
        <v>6</v>
      </c>
      <c r="L22" s="361">
        <v>0</v>
      </c>
      <c r="M22" s="361">
        <v>515</v>
      </c>
      <c r="N22" s="390">
        <v>0</v>
      </c>
      <c r="O22" s="361">
        <v>0</v>
      </c>
      <c r="P22" s="361">
        <v>0</v>
      </c>
      <c r="Q22" s="361">
        <v>0</v>
      </c>
      <c r="R22" s="361">
        <v>6861</v>
      </c>
      <c r="S22" s="361">
        <v>161</v>
      </c>
      <c r="T22" s="206">
        <v>35240</v>
      </c>
      <c r="U22" s="229">
        <v>1</v>
      </c>
      <c r="V22" s="364">
        <v>16</v>
      </c>
    </row>
    <row r="23" spans="1:22" ht="14.1" customHeight="1" x14ac:dyDescent="0.15">
      <c r="A23" s="229">
        <v>1</v>
      </c>
      <c r="B23" s="364">
        <v>17</v>
      </c>
      <c r="C23" s="374"/>
      <c r="D23" s="967"/>
      <c r="E23" s="962" t="s">
        <v>564</v>
      </c>
      <c r="F23" s="958"/>
      <c r="G23" s="361">
        <v>0</v>
      </c>
      <c r="H23" s="361">
        <v>169933</v>
      </c>
      <c r="I23" s="361">
        <v>74126</v>
      </c>
      <c r="J23" s="361">
        <v>305917</v>
      </c>
      <c r="K23" s="361">
        <v>37854</v>
      </c>
      <c r="L23" s="361">
        <v>116963</v>
      </c>
      <c r="M23" s="361">
        <v>11428</v>
      </c>
      <c r="N23" s="390">
        <v>0</v>
      </c>
      <c r="O23" s="361">
        <v>0</v>
      </c>
      <c r="P23" s="361">
        <v>0</v>
      </c>
      <c r="Q23" s="361">
        <v>24590</v>
      </c>
      <c r="R23" s="361">
        <v>146108</v>
      </c>
      <c r="S23" s="361">
        <v>55631</v>
      </c>
      <c r="T23" s="206">
        <v>942550</v>
      </c>
      <c r="U23" s="229">
        <v>1</v>
      </c>
      <c r="V23" s="364">
        <v>17</v>
      </c>
    </row>
    <row r="24" spans="1:22" ht="14.1" customHeight="1" x14ac:dyDescent="0.15">
      <c r="A24" s="229">
        <v>1</v>
      </c>
      <c r="B24" s="364">
        <v>18</v>
      </c>
      <c r="C24" s="375"/>
      <c r="D24" s="967"/>
      <c r="E24" s="962" t="s">
        <v>567</v>
      </c>
      <c r="F24" s="958"/>
      <c r="G24" s="361">
        <v>0</v>
      </c>
      <c r="H24" s="361">
        <v>64231</v>
      </c>
      <c r="I24" s="361">
        <v>27264</v>
      </c>
      <c r="J24" s="361">
        <v>120823</v>
      </c>
      <c r="K24" s="361">
        <v>12701</v>
      </c>
      <c r="L24" s="361">
        <v>31171</v>
      </c>
      <c r="M24" s="361">
        <v>4318</v>
      </c>
      <c r="N24" s="390">
        <v>0</v>
      </c>
      <c r="O24" s="361">
        <v>0</v>
      </c>
      <c r="P24" s="361">
        <v>0</v>
      </c>
      <c r="Q24" s="361">
        <v>7624</v>
      </c>
      <c r="R24" s="361">
        <v>29791</v>
      </c>
      <c r="S24" s="361">
        <v>18405</v>
      </c>
      <c r="T24" s="206">
        <v>316328</v>
      </c>
      <c r="U24" s="229">
        <v>1</v>
      </c>
      <c r="V24" s="364">
        <v>18</v>
      </c>
    </row>
    <row r="25" spans="1:22" ht="14.1" customHeight="1" x14ac:dyDescent="0.15">
      <c r="A25" s="229">
        <v>1</v>
      </c>
      <c r="B25" s="364">
        <v>19</v>
      </c>
      <c r="C25" s="374"/>
      <c r="D25" s="967"/>
      <c r="E25" s="962" t="s">
        <v>338</v>
      </c>
      <c r="F25" s="958"/>
      <c r="G25" s="361">
        <v>0</v>
      </c>
      <c r="H25" s="361">
        <v>98086</v>
      </c>
      <c r="I25" s="361">
        <v>50643</v>
      </c>
      <c r="J25" s="361">
        <v>46966</v>
      </c>
      <c r="K25" s="361">
        <v>4483</v>
      </c>
      <c r="L25" s="361">
        <v>23390</v>
      </c>
      <c r="M25" s="361">
        <v>9810</v>
      </c>
      <c r="N25" s="390">
        <v>0</v>
      </c>
      <c r="O25" s="361">
        <v>0</v>
      </c>
      <c r="P25" s="361">
        <v>0</v>
      </c>
      <c r="Q25" s="361">
        <v>5892</v>
      </c>
      <c r="R25" s="361">
        <v>34009</v>
      </c>
      <c r="S25" s="361">
        <v>19414</v>
      </c>
      <c r="T25" s="206">
        <v>292693</v>
      </c>
      <c r="U25" s="229">
        <v>1</v>
      </c>
      <c r="V25" s="364">
        <v>19</v>
      </c>
    </row>
    <row r="26" spans="1:22" ht="14.1" customHeight="1" x14ac:dyDescent="0.15">
      <c r="A26" s="229">
        <v>1</v>
      </c>
      <c r="B26" s="364">
        <v>20</v>
      </c>
      <c r="C26" s="375" t="s">
        <v>574</v>
      </c>
      <c r="D26" s="963" t="s">
        <v>103</v>
      </c>
      <c r="E26" s="964"/>
      <c r="F26" s="965"/>
      <c r="G26" s="361">
        <v>0</v>
      </c>
      <c r="H26" s="361">
        <v>519437</v>
      </c>
      <c r="I26" s="361">
        <v>220179</v>
      </c>
      <c r="J26" s="361">
        <v>807468</v>
      </c>
      <c r="K26" s="361">
        <v>88889</v>
      </c>
      <c r="L26" s="361">
        <v>247621</v>
      </c>
      <c r="M26" s="361">
        <v>61862</v>
      </c>
      <c r="N26" s="390">
        <v>0</v>
      </c>
      <c r="O26" s="361">
        <v>0</v>
      </c>
      <c r="P26" s="361">
        <v>0</v>
      </c>
      <c r="Q26" s="361">
        <v>56754</v>
      </c>
      <c r="R26" s="361">
        <v>312487</v>
      </c>
      <c r="S26" s="361">
        <v>138724</v>
      </c>
      <c r="T26" s="206">
        <v>2453421</v>
      </c>
      <c r="U26" s="229">
        <v>1</v>
      </c>
      <c r="V26" s="364">
        <v>20</v>
      </c>
    </row>
    <row r="27" spans="1:22" ht="14.1" customHeight="1" x14ac:dyDescent="0.15">
      <c r="A27" s="229">
        <v>1</v>
      </c>
      <c r="B27" s="364">
        <v>21</v>
      </c>
      <c r="C27" s="375"/>
      <c r="D27" s="952" t="s">
        <v>569</v>
      </c>
      <c r="E27" s="953"/>
      <c r="F27" s="387" t="s">
        <v>513</v>
      </c>
      <c r="G27" s="361">
        <v>0</v>
      </c>
      <c r="H27" s="361">
        <v>1196</v>
      </c>
      <c r="I27" s="361">
        <v>513</v>
      </c>
      <c r="J27" s="361">
        <v>2059</v>
      </c>
      <c r="K27" s="361">
        <v>224</v>
      </c>
      <c r="L27" s="361">
        <v>638</v>
      </c>
      <c r="M27" s="361">
        <v>156</v>
      </c>
      <c r="N27" s="390">
        <v>0</v>
      </c>
      <c r="O27" s="361">
        <v>0</v>
      </c>
      <c r="P27" s="361">
        <v>0</v>
      </c>
      <c r="Q27" s="361">
        <v>141</v>
      </c>
      <c r="R27" s="361">
        <v>698</v>
      </c>
      <c r="S27" s="361">
        <v>320</v>
      </c>
      <c r="T27" s="206">
        <v>5945</v>
      </c>
      <c r="U27" s="229">
        <v>1</v>
      </c>
      <c r="V27" s="364">
        <v>21</v>
      </c>
    </row>
    <row r="28" spans="1:22" ht="14.1" customHeight="1" x14ac:dyDescent="0.15">
      <c r="A28" s="229">
        <v>1</v>
      </c>
      <c r="B28" s="364">
        <v>22</v>
      </c>
      <c r="C28" s="376"/>
      <c r="D28" s="954" t="s">
        <v>570</v>
      </c>
      <c r="E28" s="955"/>
      <c r="F28" s="386" t="s">
        <v>1013</v>
      </c>
      <c r="G28" s="361">
        <v>0</v>
      </c>
      <c r="H28" s="361">
        <v>525</v>
      </c>
      <c r="I28" s="361">
        <v>239</v>
      </c>
      <c r="J28" s="361">
        <v>774</v>
      </c>
      <c r="K28" s="361">
        <v>105</v>
      </c>
      <c r="L28" s="361">
        <v>307</v>
      </c>
      <c r="M28" s="361">
        <v>53</v>
      </c>
      <c r="N28" s="390">
        <v>0</v>
      </c>
      <c r="O28" s="361">
        <v>0</v>
      </c>
      <c r="P28" s="361">
        <v>0</v>
      </c>
      <c r="Q28" s="361">
        <v>65</v>
      </c>
      <c r="R28" s="361">
        <v>273</v>
      </c>
      <c r="S28" s="361">
        <v>69</v>
      </c>
      <c r="T28" s="206">
        <v>2410</v>
      </c>
      <c r="U28" s="229">
        <v>1</v>
      </c>
      <c r="V28" s="364">
        <v>22</v>
      </c>
    </row>
    <row r="29" spans="1:22" ht="14.1" customHeight="1" x14ac:dyDescent="0.15">
      <c r="A29" s="229">
        <v>1</v>
      </c>
      <c r="B29" s="364">
        <v>23</v>
      </c>
      <c r="C29" s="373" t="s">
        <v>96</v>
      </c>
      <c r="D29" s="972" t="s">
        <v>561</v>
      </c>
      <c r="E29" s="973"/>
      <c r="F29" s="388" t="s">
        <v>780</v>
      </c>
      <c r="G29" s="361">
        <v>0</v>
      </c>
      <c r="H29" s="361">
        <v>2064</v>
      </c>
      <c r="I29" s="361">
        <v>982</v>
      </c>
      <c r="J29" s="361">
        <v>3969</v>
      </c>
      <c r="K29" s="361">
        <v>612</v>
      </c>
      <c r="L29" s="361">
        <v>1041</v>
      </c>
      <c r="M29" s="361">
        <v>468</v>
      </c>
      <c r="N29" s="390">
        <v>0</v>
      </c>
      <c r="O29" s="361">
        <v>0</v>
      </c>
      <c r="P29" s="361">
        <v>0</v>
      </c>
      <c r="Q29" s="361">
        <v>320</v>
      </c>
      <c r="R29" s="361">
        <v>1626</v>
      </c>
      <c r="S29" s="361">
        <v>852</v>
      </c>
      <c r="T29" s="206">
        <v>11934</v>
      </c>
      <c r="U29" s="229">
        <v>1</v>
      </c>
      <c r="V29" s="364">
        <v>23</v>
      </c>
    </row>
    <row r="30" spans="1:22" ht="14.1" customHeight="1" x14ac:dyDescent="0.15">
      <c r="A30" s="229">
        <v>1</v>
      </c>
      <c r="B30" s="364">
        <v>24</v>
      </c>
      <c r="C30" s="374"/>
      <c r="D30" s="974" t="s">
        <v>331</v>
      </c>
      <c r="E30" s="975"/>
      <c r="F30" s="387" t="s">
        <v>780</v>
      </c>
      <c r="G30" s="361">
        <v>0</v>
      </c>
      <c r="H30" s="361">
        <v>172</v>
      </c>
      <c r="I30" s="361">
        <v>82</v>
      </c>
      <c r="J30" s="361">
        <v>329</v>
      </c>
      <c r="K30" s="361">
        <v>51</v>
      </c>
      <c r="L30" s="361">
        <v>86</v>
      </c>
      <c r="M30" s="361">
        <v>39</v>
      </c>
      <c r="N30" s="390">
        <v>0</v>
      </c>
      <c r="O30" s="361">
        <v>0</v>
      </c>
      <c r="P30" s="361">
        <v>0</v>
      </c>
      <c r="Q30" s="361">
        <v>27</v>
      </c>
      <c r="R30" s="361">
        <v>134</v>
      </c>
      <c r="S30" s="361">
        <v>71</v>
      </c>
      <c r="T30" s="206">
        <v>991</v>
      </c>
      <c r="U30" s="229">
        <v>1</v>
      </c>
      <c r="V30" s="364">
        <v>24</v>
      </c>
    </row>
    <row r="31" spans="1:22" ht="14.1" customHeight="1" x14ac:dyDescent="0.15">
      <c r="A31" s="229">
        <v>1</v>
      </c>
      <c r="B31" s="364">
        <v>25</v>
      </c>
      <c r="C31" s="375" t="s">
        <v>211</v>
      </c>
      <c r="D31" s="959" t="s">
        <v>282</v>
      </c>
      <c r="E31" s="960"/>
      <c r="F31" s="961"/>
      <c r="G31" s="361">
        <v>0</v>
      </c>
      <c r="H31" s="361">
        <v>584519</v>
      </c>
      <c r="I31" s="361">
        <v>284195</v>
      </c>
      <c r="J31" s="361">
        <v>1212285</v>
      </c>
      <c r="K31" s="361">
        <v>207214</v>
      </c>
      <c r="L31" s="361">
        <v>314037</v>
      </c>
      <c r="M31" s="361">
        <v>135148</v>
      </c>
      <c r="N31" s="390">
        <v>0</v>
      </c>
      <c r="O31" s="361">
        <v>0</v>
      </c>
      <c r="P31" s="361">
        <v>0</v>
      </c>
      <c r="Q31" s="361">
        <v>96209</v>
      </c>
      <c r="R31" s="361">
        <v>526911</v>
      </c>
      <c r="S31" s="361">
        <v>271023</v>
      </c>
      <c r="T31" s="206">
        <v>3631541</v>
      </c>
      <c r="U31" s="229">
        <v>1</v>
      </c>
      <c r="V31" s="364">
        <v>25</v>
      </c>
    </row>
    <row r="32" spans="1:22" ht="14.1" customHeight="1" x14ac:dyDescent="0.15">
      <c r="A32" s="229">
        <v>1</v>
      </c>
      <c r="B32" s="364">
        <v>26</v>
      </c>
      <c r="C32" s="374"/>
      <c r="D32" s="956" t="s">
        <v>285</v>
      </c>
      <c r="E32" s="957"/>
      <c r="F32" s="958"/>
      <c r="G32" s="361">
        <v>0</v>
      </c>
      <c r="H32" s="361">
        <v>368852</v>
      </c>
      <c r="I32" s="361">
        <v>172050</v>
      </c>
      <c r="J32" s="361">
        <v>808607</v>
      </c>
      <c r="K32" s="361">
        <v>126991</v>
      </c>
      <c r="L32" s="361">
        <v>194685</v>
      </c>
      <c r="M32" s="361">
        <v>64618</v>
      </c>
      <c r="N32" s="390">
        <v>0</v>
      </c>
      <c r="O32" s="361">
        <v>0</v>
      </c>
      <c r="P32" s="361">
        <v>0</v>
      </c>
      <c r="Q32" s="361">
        <v>55117</v>
      </c>
      <c r="R32" s="361">
        <v>286142</v>
      </c>
      <c r="S32" s="361">
        <v>168558</v>
      </c>
      <c r="T32" s="206">
        <v>2245620</v>
      </c>
      <c r="U32" s="229">
        <v>1</v>
      </c>
      <c r="V32" s="364">
        <v>26</v>
      </c>
    </row>
    <row r="33" spans="1:22" ht="14.1" customHeight="1" x14ac:dyDescent="0.15">
      <c r="A33" s="229">
        <v>1</v>
      </c>
      <c r="B33" s="364">
        <v>27</v>
      </c>
      <c r="C33" s="375"/>
      <c r="D33" s="966" t="s">
        <v>917</v>
      </c>
      <c r="E33" s="962" t="s">
        <v>119</v>
      </c>
      <c r="F33" s="958"/>
      <c r="G33" s="361">
        <v>0</v>
      </c>
      <c r="H33" s="361">
        <v>27491</v>
      </c>
      <c r="I33" s="361">
        <v>17134</v>
      </c>
      <c r="J33" s="361">
        <v>181525</v>
      </c>
      <c r="K33" s="361">
        <v>15780</v>
      </c>
      <c r="L33" s="361">
        <v>28356</v>
      </c>
      <c r="M33" s="361">
        <v>9396</v>
      </c>
      <c r="N33" s="390">
        <v>0</v>
      </c>
      <c r="O33" s="361">
        <v>0</v>
      </c>
      <c r="P33" s="361">
        <v>0</v>
      </c>
      <c r="Q33" s="361">
        <v>4298</v>
      </c>
      <c r="R33" s="361">
        <v>9191</v>
      </c>
      <c r="S33" s="361">
        <v>38371</v>
      </c>
      <c r="T33" s="206">
        <v>331542</v>
      </c>
      <c r="U33" s="229">
        <v>1</v>
      </c>
      <c r="V33" s="364">
        <v>27</v>
      </c>
    </row>
    <row r="34" spans="1:22" ht="14.1" customHeight="1" x14ac:dyDescent="0.15">
      <c r="A34" s="229">
        <v>1</v>
      </c>
      <c r="B34" s="364">
        <v>28</v>
      </c>
      <c r="C34" s="375" t="s">
        <v>577</v>
      </c>
      <c r="D34" s="967"/>
      <c r="E34" s="962" t="s">
        <v>564</v>
      </c>
      <c r="F34" s="958"/>
      <c r="G34" s="361">
        <v>0</v>
      </c>
      <c r="H34" s="361">
        <v>76835</v>
      </c>
      <c r="I34" s="361">
        <v>27692</v>
      </c>
      <c r="J34" s="361">
        <v>72907</v>
      </c>
      <c r="K34" s="361">
        <v>11963</v>
      </c>
      <c r="L34" s="361">
        <v>18338</v>
      </c>
      <c r="M34" s="361">
        <v>10165</v>
      </c>
      <c r="N34" s="390">
        <v>0</v>
      </c>
      <c r="O34" s="361">
        <v>0</v>
      </c>
      <c r="P34" s="361">
        <v>0</v>
      </c>
      <c r="Q34" s="361">
        <v>6260</v>
      </c>
      <c r="R34" s="361">
        <v>41294</v>
      </c>
      <c r="S34" s="361">
        <v>4933</v>
      </c>
      <c r="T34" s="206">
        <v>270387</v>
      </c>
      <c r="U34" s="229">
        <v>1</v>
      </c>
      <c r="V34" s="364">
        <v>28</v>
      </c>
    </row>
    <row r="35" spans="1:22" ht="14.1" customHeight="1" x14ac:dyDescent="0.15">
      <c r="A35" s="229">
        <v>1</v>
      </c>
      <c r="B35" s="364">
        <v>29</v>
      </c>
      <c r="C35" s="375"/>
      <c r="D35" s="967"/>
      <c r="E35" s="962" t="s">
        <v>567</v>
      </c>
      <c r="F35" s="958"/>
      <c r="G35" s="361">
        <v>0</v>
      </c>
      <c r="H35" s="361">
        <v>211117</v>
      </c>
      <c r="I35" s="361">
        <v>104851</v>
      </c>
      <c r="J35" s="361">
        <v>460418</v>
      </c>
      <c r="K35" s="361">
        <v>81622</v>
      </c>
      <c r="L35" s="361">
        <v>116821</v>
      </c>
      <c r="M35" s="361">
        <v>32266</v>
      </c>
      <c r="N35" s="390">
        <v>0</v>
      </c>
      <c r="O35" s="361">
        <v>0</v>
      </c>
      <c r="P35" s="361">
        <v>0</v>
      </c>
      <c r="Q35" s="361">
        <v>37067</v>
      </c>
      <c r="R35" s="361">
        <v>202550</v>
      </c>
      <c r="S35" s="361">
        <v>102147</v>
      </c>
      <c r="T35" s="206">
        <v>1348859</v>
      </c>
      <c r="U35" s="229">
        <v>1</v>
      </c>
      <c r="V35" s="364">
        <v>29</v>
      </c>
    </row>
    <row r="36" spans="1:22" ht="14.1" customHeight="1" x14ac:dyDescent="0.15">
      <c r="A36" s="229">
        <v>1</v>
      </c>
      <c r="B36" s="364">
        <v>30</v>
      </c>
      <c r="C36" s="374"/>
      <c r="D36" s="967"/>
      <c r="E36" s="962" t="s">
        <v>338</v>
      </c>
      <c r="F36" s="958"/>
      <c r="G36" s="361">
        <v>0</v>
      </c>
      <c r="H36" s="361">
        <v>53409</v>
      </c>
      <c r="I36" s="361">
        <v>22373</v>
      </c>
      <c r="J36" s="361">
        <v>93757</v>
      </c>
      <c r="K36" s="361">
        <v>17626</v>
      </c>
      <c r="L36" s="361">
        <v>31170</v>
      </c>
      <c r="M36" s="361">
        <v>12791</v>
      </c>
      <c r="N36" s="390">
        <v>0</v>
      </c>
      <c r="O36" s="361">
        <v>0</v>
      </c>
      <c r="P36" s="361">
        <v>0</v>
      </c>
      <c r="Q36" s="361">
        <v>7492</v>
      </c>
      <c r="R36" s="361">
        <v>33107</v>
      </c>
      <c r="S36" s="361">
        <v>23107</v>
      </c>
      <c r="T36" s="206">
        <v>294832</v>
      </c>
      <c r="U36" s="229">
        <v>1</v>
      </c>
      <c r="V36" s="364">
        <v>30</v>
      </c>
    </row>
    <row r="37" spans="1:22" ht="14.1" customHeight="1" x14ac:dyDescent="0.15">
      <c r="A37" s="229">
        <v>1</v>
      </c>
      <c r="B37" s="364">
        <v>31</v>
      </c>
      <c r="C37" s="375" t="s">
        <v>833</v>
      </c>
      <c r="D37" s="963" t="s">
        <v>103</v>
      </c>
      <c r="E37" s="964"/>
      <c r="F37" s="965"/>
      <c r="G37" s="361">
        <v>0</v>
      </c>
      <c r="H37" s="361">
        <v>953371</v>
      </c>
      <c r="I37" s="361">
        <v>456245</v>
      </c>
      <c r="J37" s="361">
        <v>2020892</v>
      </c>
      <c r="K37" s="361">
        <v>334205</v>
      </c>
      <c r="L37" s="361">
        <v>508722</v>
      </c>
      <c r="M37" s="361">
        <v>199766</v>
      </c>
      <c r="N37" s="390">
        <v>0</v>
      </c>
      <c r="O37" s="361">
        <v>0</v>
      </c>
      <c r="P37" s="361">
        <v>0</v>
      </c>
      <c r="Q37" s="361">
        <v>151326</v>
      </c>
      <c r="R37" s="361">
        <v>813053</v>
      </c>
      <c r="S37" s="361">
        <v>439581</v>
      </c>
      <c r="T37" s="206">
        <v>5877161</v>
      </c>
      <c r="U37" s="229">
        <v>1</v>
      </c>
      <c r="V37" s="364">
        <v>31</v>
      </c>
    </row>
    <row r="38" spans="1:22" ht="14.1" customHeight="1" x14ac:dyDescent="0.15">
      <c r="A38" s="229">
        <v>1</v>
      </c>
      <c r="B38" s="364">
        <v>32</v>
      </c>
      <c r="C38" s="375"/>
      <c r="D38" s="952" t="s">
        <v>569</v>
      </c>
      <c r="E38" s="953"/>
      <c r="F38" s="387" t="s">
        <v>513</v>
      </c>
      <c r="G38" s="361">
        <v>0</v>
      </c>
      <c r="H38" s="361">
        <v>6668</v>
      </c>
      <c r="I38" s="361">
        <v>3297</v>
      </c>
      <c r="J38" s="361">
        <v>13173</v>
      </c>
      <c r="K38" s="361">
        <v>2202</v>
      </c>
      <c r="L38" s="361">
        <v>3744</v>
      </c>
      <c r="M38" s="361">
        <v>1614</v>
      </c>
      <c r="N38" s="390">
        <v>0</v>
      </c>
      <c r="O38" s="361">
        <v>0</v>
      </c>
      <c r="P38" s="361">
        <v>0</v>
      </c>
      <c r="Q38" s="361">
        <v>1165</v>
      </c>
      <c r="R38" s="361">
        <v>5869</v>
      </c>
      <c r="S38" s="361">
        <v>3088</v>
      </c>
      <c r="T38" s="206">
        <v>40820</v>
      </c>
      <c r="U38" s="229">
        <v>1</v>
      </c>
      <c r="V38" s="364">
        <v>32</v>
      </c>
    </row>
    <row r="39" spans="1:22" ht="14.1" customHeight="1" x14ac:dyDescent="0.15">
      <c r="A39" s="229">
        <v>1</v>
      </c>
      <c r="B39" s="364">
        <v>33</v>
      </c>
      <c r="C39" s="376"/>
      <c r="D39" s="954" t="s">
        <v>570</v>
      </c>
      <c r="E39" s="955"/>
      <c r="F39" s="386" t="s">
        <v>1013</v>
      </c>
      <c r="G39" s="361">
        <v>0</v>
      </c>
      <c r="H39" s="361">
        <v>2919</v>
      </c>
      <c r="I39" s="361">
        <v>1532</v>
      </c>
      <c r="J39" s="361">
        <v>5948</v>
      </c>
      <c r="K39" s="361">
        <v>1153</v>
      </c>
      <c r="L39" s="361">
        <v>1722</v>
      </c>
      <c r="M39" s="361">
        <v>691</v>
      </c>
      <c r="N39" s="390">
        <v>0</v>
      </c>
      <c r="O39" s="361">
        <v>0</v>
      </c>
      <c r="P39" s="361">
        <v>0</v>
      </c>
      <c r="Q39" s="361">
        <v>560</v>
      </c>
      <c r="R39" s="361">
        <v>2971</v>
      </c>
      <c r="S39" s="361">
        <v>1262</v>
      </c>
      <c r="T39" s="206">
        <v>18758</v>
      </c>
      <c r="U39" s="229">
        <v>1</v>
      </c>
      <c r="V39" s="364">
        <v>33</v>
      </c>
    </row>
    <row r="40" spans="1:22" ht="14.1" customHeight="1" x14ac:dyDescent="0.15">
      <c r="A40" s="229">
        <v>1</v>
      </c>
      <c r="B40" s="364">
        <v>34</v>
      </c>
      <c r="C40" s="373" t="s">
        <v>100</v>
      </c>
      <c r="D40" s="972" t="s">
        <v>561</v>
      </c>
      <c r="E40" s="973"/>
      <c r="F40" s="384" t="s">
        <v>780</v>
      </c>
      <c r="G40" s="361">
        <v>0</v>
      </c>
      <c r="H40" s="361">
        <v>0</v>
      </c>
      <c r="I40" s="361">
        <v>24</v>
      </c>
      <c r="J40" s="361">
        <v>12</v>
      </c>
      <c r="K40" s="361">
        <v>24</v>
      </c>
      <c r="L40" s="361">
        <v>0</v>
      </c>
      <c r="M40" s="361">
        <v>24</v>
      </c>
      <c r="N40" s="390">
        <v>0</v>
      </c>
      <c r="O40" s="361">
        <v>0</v>
      </c>
      <c r="P40" s="361">
        <v>0</v>
      </c>
      <c r="Q40" s="361">
        <v>48</v>
      </c>
      <c r="R40" s="361">
        <v>60</v>
      </c>
      <c r="S40" s="361">
        <v>12</v>
      </c>
      <c r="T40" s="206">
        <v>204</v>
      </c>
      <c r="U40" s="229">
        <v>1</v>
      </c>
      <c r="V40" s="364">
        <v>34</v>
      </c>
    </row>
    <row r="41" spans="1:22" ht="14.1" customHeight="1" x14ac:dyDescent="0.15">
      <c r="A41" s="229">
        <v>1</v>
      </c>
      <c r="B41" s="364">
        <v>35</v>
      </c>
      <c r="C41" s="374"/>
      <c r="D41" s="974" t="s">
        <v>331</v>
      </c>
      <c r="E41" s="975"/>
      <c r="F41" s="387" t="s">
        <v>780</v>
      </c>
      <c r="G41" s="361">
        <v>0</v>
      </c>
      <c r="H41" s="361">
        <v>0</v>
      </c>
      <c r="I41" s="361">
        <v>2</v>
      </c>
      <c r="J41" s="361">
        <v>1</v>
      </c>
      <c r="K41" s="361">
        <v>2</v>
      </c>
      <c r="L41" s="361">
        <v>0</v>
      </c>
      <c r="M41" s="361">
        <v>2</v>
      </c>
      <c r="N41" s="390">
        <v>0</v>
      </c>
      <c r="O41" s="361">
        <v>0</v>
      </c>
      <c r="P41" s="361">
        <v>0</v>
      </c>
      <c r="Q41" s="361">
        <v>4</v>
      </c>
      <c r="R41" s="361">
        <v>5</v>
      </c>
      <c r="S41" s="361">
        <v>1</v>
      </c>
      <c r="T41" s="206">
        <v>17</v>
      </c>
      <c r="U41" s="229">
        <v>1</v>
      </c>
      <c r="V41" s="364">
        <v>35</v>
      </c>
    </row>
    <row r="42" spans="1:22" ht="14.1" customHeight="1" x14ac:dyDescent="0.15">
      <c r="A42" s="229">
        <v>1</v>
      </c>
      <c r="B42" s="364">
        <v>36</v>
      </c>
      <c r="C42" s="375" t="s">
        <v>578</v>
      </c>
      <c r="D42" s="956" t="s">
        <v>282</v>
      </c>
      <c r="E42" s="957"/>
      <c r="F42" s="958"/>
      <c r="G42" s="361">
        <v>0</v>
      </c>
      <c r="H42" s="361">
        <v>0</v>
      </c>
      <c r="I42" s="361">
        <v>7923</v>
      </c>
      <c r="J42" s="361">
        <v>4677</v>
      </c>
      <c r="K42" s="361">
        <v>8805</v>
      </c>
      <c r="L42" s="361">
        <v>0</v>
      </c>
      <c r="M42" s="361">
        <v>7667</v>
      </c>
      <c r="N42" s="390">
        <v>0</v>
      </c>
      <c r="O42" s="361">
        <v>0</v>
      </c>
      <c r="P42" s="361">
        <v>0</v>
      </c>
      <c r="Q42" s="361">
        <v>16934</v>
      </c>
      <c r="R42" s="361">
        <v>19929</v>
      </c>
      <c r="S42" s="361">
        <v>4500</v>
      </c>
      <c r="T42" s="206">
        <v>70435</v>
      </c>
      <c r="U42" s="229">
        <v>1</v>
      </c>
      <c r="V42" s="364">
        <v>36</v>
      </c>
    </row>
    <row r="43" spans="1:22" ht="14.1" customHeight="1" x14ac:dyDescent="0.15">
      <c r="A43" s="229">
        <v>1</v>
      </c>
      <c r="B43" s="366">
        <v>37</v>
      </c>
      <c r="C43" s="374" t="s">
        <v>572</v>
      </c>
      <c r="D43" s="956" t="s">
        <v>285</v>
      </c>
      <c r="E43" s="957"/>
      <c r="F43" s="958"/>
      <c r="G43" s="361">
        <v>0</v>
      </c>
      <c r="H43" s="361">
        <v>0</v>
      </c>
      <c r="I43" s="361">
        <v>4627</v>
      </c>
      <c r="J43" s="361">
        <v>2046</v>
      </c>
      <c r="K43" s="361">
        <v>5385</v>
      </c>
      <c r="L43" s="361">
        <v>0</v>
      </c>
      <c r="M43" s="361">
        <v>4603</v>
      </c>
      <c r="N43" s="390">
        <v>0</v>
      </c>
      <c r="O43" s="361">
        <v>0</v>
      </c>
      <c r="P43" s="361">
        <v>0</v>
      </c>
      <c r="Q43" s="361">
        <v>9703</v>
      </c>
      <c r="R43" s="361">
        <v>10529</v>
      </c>
      <c r="S43" s="361">
        <v>3138</v>
      </c>
      <c r="T43" s="206">
        <v>40031</v>
      </c>
      <c r="U43" s="229">
        <v>1</v>
      </c>
      <c r="V43" s="364">
        <v>37</v>
      </c>
    </row>
    <row r="44" spans="1:22" ht="13.5" customHeight="1" x14ac:dyDescent="0.15">
      <c r="A44" s="229">
        <v>1</v>
      </c>
      <c r="B44" s="364">
        <v>38</v>
      </c>
      <c r="C44" s="375" t="s">
        <v>211</v>
      </c>
      <c r="D44" s="966" t="s">
        <v>917</v>
      </c>
      <c r="E44" s="962" t="s">
        <v>119</v>
      </c>
      <c r="F44" s="958"/>
      <c r="G44" s="361">
        <v>0</v>
      </c>
      <c r="H44" s="361">
        <v>0</v>
      </c>
      <c r="I44" s="361">
        <v>565</v>
      </c>
      <c r="J44" s="361">
        <v>57</v>
      </c>
      <c r="K44" s="361">
        <v>500</v>
      </c>
      <c r="L44" s="361">
        <v>0</v>
      </c>
      <c r="M44" s="361">
        <v>670</v>
      </c>
      <c r="N44" s="390">
        <v>0</v>
      </c>
      <c r="O44" s="361">
        <v>0</v>
      </c>
      <c r="P44" s="361">
        <v>0</v>
      </c>
      <c r="Q44" s="361">
        <v>698</v>
      </c>
      <c r="R44" s="361">
        <v>237</v>
      </c>
      <c r="S44" s="361">
        <v>700</v>
      </c>
      <c r="T44" s="206">
        <v>3427</v>
      </c>
      <c r="U44" s="229">
        <v>1</v>
      </c>
      <c r="V44" s="364">
        <v>38</v>
      </c>
    </row>
    <row r="45" spans="1:22" ht="13.5" customHeight="1" x14ac:dyDescent="0.15">
      <c r="A45" s="229">
        <v>1</v>
      </c>
      <c r="B45" s="364">
        <v>39</v>
      </c>
      <c r="C45" s="374"/>
      <c r="D45" s="967"/>
      <c r="E45" s="962" t="s">
        <v>564</v>
      </c>
      <c r="F45" s="958"/>
      <c r="G45" s="361">
        <v>0</v>
      </c>
      <c r="H45" s="361">
        <v>0</v>
      </c>
      <c r="I45" s="361">
        <v>612</v>
      </c>
      <c r="J45" s="361">
        <v>0</v>
      </c>
      <c r="K45" s="361">
        <v>686</v>
      </c>
      <c r="L45" s="361">
        <v>0</v>
      </c>
      <c r="M45" s="361">
        <v>605</v>
      </c>
      <c r="N45" s="390">
        <v>0</v>
      </c>
      <c r="O45" s="361">
        <v>0</v>
      </c>
      <c r="P45" s="361">
        <v>0</v>
      </c>
      <c r="Q45" s="361">
        <v>901</v>
      </c>
      <c r="R45" s="361">
        <v>1951</v>
      </c>
      <c r="S45" s="361">
        <v>70</v>
      </c>
      <c r="T45" s="206">
        <v>4825</v>
      </c>
      <c r="U45" s="229">
        <v>1</v>
      </c>
      <c r="V45" s="364">
        <v>39</v>
      </c>
    </row>
    <row r="46" spans="1:22" ht="14.1" customHeight="1" x14ac:dyDescent="0.15">
      <c r="A46" s="229">
        <v>1</v>
      </c>
      <c r="B46" s="364">
        <v>40</v>
      </c>
      <c r="C46" s="375" t="s">
        <v>577</v>
      </c>
      <c r="D46" s="967"/>
      <c r="E46" s="962" t="s">
        <v>567</v>
      </c>
      <c r="F46" s="958"/>
      <c r="G46" s="361">
        <v>0</v>
      </c>
      <c r="H46" s="361">
        <v>0</v>
      </c>
      <c r="I46" s="361">
        <v>3010</v>
      </c>
      <c r="J46" s="361">
        <v>1880</v>
      </c>
      <c r="K46" s="361">
        <v>3546</v>
      </c>
      <c r="L46" s="361">
        <v>0</v>
      </c>
      <c r="M46" s="361">
        <v>2874</v>
      </c>
      <c r="N46" s="390">
        <v>0</v>
      </c>
      <c r="O46" s="361">
        <v>0</v>
      </c>
      <c r="P46" s="361">
        <v>0</v>
      </c>
      <c r="Q46" s="361">
        <v>6694</v>
      </c>
      <c r="R46" s="361">
        <v>7320</v>
      </c>
      <c r="S46" s="361">
        <v>2067</v>
      </c>
      <c r="T46" s="206">
        <v>27391</v>
      </c>
      <c r="U46" s="229">
        <v>1</v>
      </c>
      <c r="V46" s="364">
        <v>40</v>
      </c>
    </row>
    <row r="47" spans="1:22" ht="14.1" customHeight="1" x14ac:dyDescent="0.15">
      <c r="A47" s="229">
        <v>2</v>
      </c>
      <c r="B47" s="364">
        <v>1</v>
      </c>
      <c r="C47" s="374"/>
      <c r="D47" s="967"/>
      <c r="E47" s="962" t="s">
        <v>338</v>
      </c>
      <c r="F47" s="958"/>
      <c r="G47" s="361">
        <v>0</v>
      </c>
      <c r="H47" s="361">
        <v>0</v>
      </c>
      <c r="I47" s="361">
        <v>440</v>
      </c>
      <c r="J47" s="361">
        <v>109</v>
      </c>
      <c r="K47" s="361">
        <v>653</v>
      </c>
      <c r="L47" s="361">
        <v>0</v>
      </c>
      <c r="M47" s="361">
        <v>454</v>
      </c>
      <c r="N47" s="361">
        <v>0</v>
      </c>
      <c r="O47" s="361">
        <v>0</v>
      </c>
      <c r="P47" s="361">
        <v>0</v>
      </c>
      <c r="Q47" s="361">
        <v>1410</v>
      </c>
      <c r="R47" s="361">
        <v>1021</v>
      </c>
      <c r="S47" s="361">
        <v>301</v>
      </c>
      <c r="T47" s="206">
        <v>4388</v>
      </c>
      <c r="U47" s="229">
        <v>2</v>
      </c>
      <c r="V47" s="364">
        <v>1</v>
      </c>
    </row>
    <row r="48" spans="1:22" ht="14.1" customHeight="1" x14ac:dyDescent="0.15">
      <c r="A48" s="229">
        <v>2</v>
      </c>
      <c r="B48" s="364">
        <v>2</v>
      </c>
      <c r="C48" s="375" t="s">
        <v>833</v>
      </c>
      <c r="D48" s="963" t="s">
        <v>103</v>
      </c>
      <c r="E48" s="964"/>
      <c r="F48" s="965"/>
      <c r="G48" s="361">
        <v>0</v>
      </c>
      <c r="H48" s="361">
        <v>0</v>
      </c>
      <c r="I48" s="361">
        <v>12550</v>
      </c>
      <c r="J48" s="361">
        <v>6723</v>
      </c>
      <c r="K48" s="361">
        <v>14190</v>
      </c>
      <c r="L48" s="361">
        <v>0</v>
      </c>
      <c r="M48" s="361">
        <v>12270</v>
      </c>
      <c r="N48" s="361">
        <v>0</v>
      </c>
      <c r="O48" s="361">
        <v>0</v>
      </c>
      <c r="P48" s="361">
        <v>0</v>
      </c>
      <c r="Q48" s="361">
        <v>26637</v>
      </c>
      <c r="R48" s="361">
        <v>30458</v>
      </c>
      <c r="S48" s="361">
        <v>7638</v>
      </c>
      <c r="T48" s="206">
        <v>110466</v>
      </c>
      <c r="U48" s="229">
        <v>2</v>
      </c>
      <c r="V48" s="364">
        <v>2</v>
      </c>
    </row>
    <row r="49" spans="1:22" ht="14.1" customHeight="1" x14ac:dyDescent="0.15">
      <c r="A49" s="229">
        <v>2</v>
      </c>
      <c r="B49" s="364">
        <v>3</v>
      </c>
      <c r="C49" s="375"/>
      <c r="D49" s="952" t="s">
        <v>569</v>
      </c>
      <c r="E49" s="953"/>
      <c r="F49" s="387" t="s">
        <v>513</v>
      </c>
      <c r="G49" s="361">
        <v>0</v>
      </c>
      <c r="H49" s="361">
        <v>0</v>
      </c>
      <c r="I49" s="361">
        <v>120</v>
      </c>
      <c r="J49" s="361">
        <v>59</v>
      </c>
      <c r="K49" s="361">
        <v>98</v>
      </c>
      <c r="L49" s="361">
        <v>0</v>
      </c>
      <c r="M49" s="361">
        <v>112</v>
      </c>
      <c r="N49" s="361">
        <v>0</v>
      </c>
      <c r="O49" s="361">
        <v>0</v>
      </c>
      <c r="P49" s="361">
        <v>0</v>
      </c>
      <c r="Q49" s="361">
        <v>199</v>
      </c>
      <c r="R49" s="361">
        <v>287</v>
      </c>
      <c r="S49" s="361">
        <v>59</v>
      </c>
      <c r="T49" s="206">
        <v>934</v>
      </c>
      <c r="U49" s="229">
        <v>2</v>
      </c>
      <c r="V49" s="364">
        <v>3</v>
      </c>
    </row>
    <row r="50" spans="1:22" ht="14.1" customHeight="1" x14ac:dyDescent="0.15">
      <c r="A50" s="229">
        <v>2</v>
      </c>
      <c r="B50" s="364">
        <v>4</v>
      </c>
      <c r="C50" s="376"/>
      <c r="D50" s="954" t="s">
        <v>570</v>
      </c>
      <c r="E50" s="955"/>
      <c r="F50" s="386" t="s">
        <v>1013</v>
      </c>
      <c r="G50" s="361">
        <v>0</v>
      </c>
      <c r="H50" s="361">
        <v>0</v>
      </c>
      <c r="I50" s="361">
        <v>74</v>
      </c>
      <c r="J50" s="361">
        <v>42</v>
      </c>
      <c r="K50" s="361">
        <v>87</v>
      </c>
      <c r="L50" s="361">
        <v>0</v>
      </c>
      <c r="M50" s="361">
        <v>76</v>
      </c>
      <c r="N50" s="361">
        <v>0</v>
      </c>
      <c r="O50" s="361">
        <v>0</v>
      </c>
      <c r="P50" s="361">
        <v>0</v>
      </c>
      <c r="Q50" s="361">
        <v>122</v>
      </c>
      <c r="R50" s="361">
        <v>195</v>
      </c>
      <c r="S50" s="361">
        <v>37</v>
      </c>
      <c r="T50" s="206">
        <v>633</v>
      </c>
      <c r="U50" s="229">
        <v>2</v>
      </c>
      <c r="V50" s="364">
        <v>4</v>
      </c>
    </row>
    <row r="51" spans="1:22" ht="14.1" customHeight="1" x14ac:dyDescent="0.15">
      <c r="A51" s="229">
        <v>2</v>
      </c>
      <c r="B51" s="364">
        <v>5</v>
      </c>
      <c r="C51" s="373" t="s">
        <v>109</v>
      </c>
      <c r="D51" s="972" t="s">
        <v>561</v>
      </c>
      <c r="E51" s="973"/>
      <c r="F51" s="384" t="s">
        <v>780</v>
      </c>
      <c r="G51" s="361">
        <v>0</v>
      </c>
      <c r="H51" s="361">
        <v>552</v>
      </c>
      <c r="I51" s="361">
        <v>372</v>
      </c>
      <c r="J51" s="361">
        <v>1130</v>
      </c>
      <c r="K51" s="361">
        <v>156</v>
      </c>
      <c r="L51" s="361">
        <v>257</v>
      </c>
      <c r="M51" s="361">
        <v>84</v>
      </c>
      <c r="N51" s="390">
        <v>0</v>
      </c>
      <c r="O51" s="361">
        <v>0</v>
      </c>
      <c r="P51" s="361">
        <v>0</v>
      </c>
      <c r="Q51" s="361">
        <v>132</v>
      </c>
      <c r="R51" s="361">
        <v>612</v>
      </c>
      <c r="S51" s="361">
        <v>252</v>
      </c>
      <c r="T51" s="206">
        <v>3547</v>
      </c>
      <c r="U51" s="229">
        <v>2</v>
      </c>
      <c r="V51" s="364">
        <v>5</v>
      </c>
    </row>
    <row r="52" spans="1:22" ht="14.1" customHeight="1" x14ac:dyDescent="0.15">
      <c r="A52" s="229">
        <v>2</v>
      </c>
      <c r="B52" s="364">
        <v>6</v>
      </c>
      <c r="C52" s="374"/>
      <c r="D52" s="974" t="s">
        <v>331</v>
      </c>
      <c r="E52" s="975"/>
      <c r="F52" s="387" t="s">
        <v>780</v>
      </c>
      <c r="G52" s="361">
        <v>0</v>
      </c>
      <c r="H52" s="361">
        <v>46</v>
      </c>
      <c r="I52" s="361">
        <v>31</v>
      </c>
      <c r="J52" s="361">
        <v>93</v>
      </c>
      <c r="K52" s="361">
        <v>13</v>
      </c>
      <c r="L52" s="361">
        <v>21</v>
      </c>
      <c r="M52" s="361">
        <v>7</v>
      </c>
      <c r="N52" s="390">
        <v>0</v>
      </c>
      <c r="O52" s="361">
        <v>0</v>
      </c>
      <c r="P52" s="361">
        <v>0</v>
      </c>
      <c r="Q52" s="361">
        <v>11</v>
      </c>
      <c r="R52" s="361">
        <v>51</v>
      </c>
      <c r="S52" s="361">
        <v>21</v>
      </c>
      <c r="T52" s="206">
        <v>294</v>
      </c>
      <c r="U52" s="229">
        <v>2</v>
      </c>
      <c r="V52" s="364">
        <v>6</v>
      </c>
    </row>
    <row r="53" spans="1:22" ht="14.1" customHeight="1" x14ac:dyDescent="0.15">
      <c r="A53" s="229">
        <v>2</v>
      </c>
      <c r="B53" s="364">
        <v>7</v>
      </c>
      <c r="C53" s="951" t="s">
        <v>590</v>
      </c>
      <c r="D53" s="956" t="s">
        <v>282</v>
      </c>
      <c r="E53" s="957"/>
      <c r="F53" s="958"/>
      <c r="G53" s="361">
        <v>0</v>
      </c>
      <c r="H53" s="361">
        <v>160584</v>
      </c>
      <c r="I53" s="361">
        <v>106499</v>
      </c>
      <c r="J53" s="361">
        <v>334729</v>
      </c>
      <c r="K53" s="361">
        <v>53040</v>
      </c>
      <c r="L53" s="361">
        <v>74741</v>
      </c>
      <c r="M53" s="361">
        <v>17005</v>
      </c>
      <c r="N53" s="390">
        <v>0</v>
      </c>
      <c r="O53" s="361">
        <v>0</v>
      </c>
      <c r="P53" s="361">
        <v>0</v>
      </c>
      <c r="Q53" s="361">
        <v>42345</v>
      </c>
      <c r="R53" s="361">
        <v>169210</v>
      </c>
      <c r="S53" s="361">
        <v>72398</v>
      </c>
      <c r="T53" s="206">
        <v>1030551</v>
      </c>
      <c r="U53" s="229">
        <v>2</v>
      </c>
      <c r="V53" s="364">
        <v>7</v>
      </c>
    </row>
    <row r="54" spans="1:22" ht="14.1" customHeight="1" x14ac:dyDescent="0.15">
      <c r="A54" s="229">
        <v>2</v>
      </c>
      <c r="B54" s="364">
        <v>8</v>
      </c>
      <c r="C54" s="951"/>
      <c r="D54" s="956" t="s">
        <v>285</v>
      </c>
      <c r="E54" s="957"/>
      <c r="F54" s="958"/>
      <c r="G54" s="361">
        <v>0</v>
      </c>
      <c r="H54" s="361">
        <v>99980</v>
      </c>
      <c r="I54" s="361">
        <v>62786</v>
      </c>
      <c r="J54" s="361">
        <v>190914</v>
      </c>
      <c r="K54" s="361">
        <v>27387</v>
      </c>
      <c r="L54" s="361">
        <v>50576</v>
      </c>
      <c r="M54" s="361">
        <v>5464</v>
      </c>
      <c r="N54" s="390">
        <v>0</v>
      </c>
      <c r="O54" s="361">
        <v>0</v>
      </c>
      <c r="P54" s="361">
        <v>0</v>
      </c>
      <c r="Q54" s="361">
        <v>21523</v>
      </c>
      <c r="R54" s="361">
        <v>87464</v>
      </c>
      <c r="S54" s="361">
        <v>38207</v>
      </c>
      <c r="T54" s="206">
        <v>584301</v>
      </c>
      <c r="U54" s="229">
        <v>2</v>
      </c>
      <c r="V54" s="364">
        <v>8</v>
      </c>
    </row>
    <row r="55" spans="1:22" ht="14.1" customHeight="1" x14ac:dyDescent="0.15">
      <c r="A55" s="229">
        <v>2</v>
      </c>
      <c r="B55" s="364">
        <v>9</v>
      </c>
      <c r="C55" s="951"/>
      <c r="D55" s="966" t="s">
        <v>917</v>
      </c>
      <c r="E55" s="962" t="s">
        <v>119</v>
      </c>
      <c r="F55" s="958"/>
      <c r="G55" s="361">
        <v>0</v>
      </c>
      <c r="H55" s="361">
        <v>17092</v>
      </c>
      <c r="I55" s="361">
        <v>7465</v>
      </c>
      <c r="J55" s="361">
        <v>32938</v>
      </c>
      <c r="K55" s="361">
        <v>2373</v>
      </c>
      <c r="L55" s="361">
        <v>8831</v>
      </c>
      <c r="M55" s="361">
        <v>176</v>
      </c>
      <c r="N55" s="361">
        <v>0</v>
      </c>
      <c r="O55" s="361">
        <v>0</v>
      </c>
      <c r="P55" s="361">
        <v>0</v>
      </c>
      <c r="Q55" s="361">
        <v>675</v>
      </c>
      <c r="R55" s="361">
        <v>1988</v>
      </c>
      <c r="S55" s="361">
        <v>3388</v>
      </c>
      <c r="T55" s="206">
        <v>74926</v>
      </c>
      <c r="U55" s="229">
        <v>2</v>
      </c>
      <c r="V55" s="364">
        <v>9</v>
      </c>
    </row>
    <row r="56" spans="1:22" ht="14.1" customHeight="1" x14ac:dyDescent="0.15">
      <c r="A56" s="229">
        <v>2</v>
      </c>
      <c r="B56" s="364">
        <v>10</v>
      </c>
      <c r="C56" s="951"/>
      <c r="D56" s="967"/>
      <c r="E56" s="962" t="s">
        <v>564</v>
      </c>
      <c r="F56" s="958"/>
      <c r="G56" s="361">
        <v>0</v>
      </c>
      <c r="H56" s="361">
        <v>13094</v>
      </c>
      <c r="I56" s="361">
        <v>8061</v>
      </c>
      <c r="J56" s="361">
        <v>6047</v>
      </c>
      <c r="K56" s="361">
        <v>1227</v>
      </c>
      <c r="L56" s="361">
        <v>6809</v>
      </c>
      <c r="M56" s="361">
        <v>250</v>
      </c>
      <c r="N56" s="390">
        <v>0</v>
      </c>
      <c r="O56" s="361">
        <v>0</v>
      </c>
      <c r="P56" s="361">
        <v>0</v>
      </c>
      <c r="Q56" s="361">
        <v>1438</v>
      </c>
      <c r="R56" s="361">
        <v>4416</v>
      </c>
      <c r="S56" s="361">
        <v>1920</v>
      </c>
      <c r="T56" s="206">
        <v>43262</v>
      </c>
      <c r="U56" s="229">
        <v>2</v>
      </c>
      <c r="V56" s="364">
        <v>10</v>
      </c>
    </row>
    <row r="57" spans="1:22" ht="14.1" customHeight="1" x14ac:dyDescent="0.15">
      <c r="A57" s="229">
        <v>2</v>
      </c>
      <c r="B57" s="364">
        <v>11</v>
      </c>
      <c r="C57" s="951"/>
      <c r="D57" s="967"/>
      <c r="E57" s="962" t="s">
        <v>567</v>
      </c>
      <c r="F57" s="958"/>
      <c r="G57" s="361">
        <v>0</v>
      </c>
      <c r="H57" s="361">
        <v>58874</v>
      </c>
      <c r="I57" s="361">
        <v>39498</v>
      </c>
      <c r="J57" s="361">
        <v>129221</v>
      </c>
      <c r="K57" s="361">
        <v>20123</v>
      </c>
      <c r="L57" s="361">
        <v>28952</v>
      </c>
      <c r="M57" s="361">
        <v>3954</v>
      </c>
      <c r="N57" s="390">
        <v>0</v>
      </c>
      <c r="O57" s="361">
        <v>0</v>
      </c>
      <c r="P57" s="361">
        <v>0</v>
      </c>
      <c r="Q57" s="361">
        <v>16270</v>
      </c>
      <c r="R57" s="361">
        <v>62354</v>
      </c>
      <c r="S57" s="361">
        <v>26227</v>
      </c>
      <c r="T57" s="206">
        <v>385473</v>
      </c>
      <c r="U57" s="229">
        <v>2</v>
      </c>
      <c r="V57" s="364">
        <v>11</v>
      </c>
    </row>
    <row r="58" spans="1:22" ht="14.1" customHeight="1" x14ac:dyDescent="0.15">
      <c r="A58" s="229">
        <v>2</v>
      </c>
      <c r="B58" s="364">
        <v>12</v>
      </c>
      <c r="C58" s="951"/>
      <c r="D58" s="967"/>
      <c r="E58" s="962" t="s">
        <v>338</v>
      </c>
      <c r="F58" s="958"/>
      <c r="G58" s="361">
        <v>0</v>
      </c>
      <c r="H58" s="361">
        <v>10920</v>
      </c>
      <c r="I58" s="361">
        <v>7762</v>
      </c>
      <c r="J58" s="361">
        <v>22708</v>
      </c>
      <c r="K58" s="361">
        <v>3664</v>
      </c>
      <c r="L58" s="361">
        <v>5984</v>
      </c>
      <c r="M58" s="361">
        <v>1084</v>
      </c>
      <c r="N58" s="390">
        <v>0</v>
      </c>
      <c r="O58" s="361">
        <v>0</v>
      </c>
      <c r="P58" s="361">
        <v>0</v>
      </c>
      <c r="Q58" s="361">
        <v>3140</v>
      </c>
      <c r="R58" s="361">
        <v>18706</v>
      </c>
      <c r="S58" s="361">
        <v>6672</v>
      </c>
      <c r="T58" s="206">
        <v>80640</v>
      </c>
      <c r="U58" s="229">
        <v>2</v>
      </c>
      <c r="V58" s="364">
        <v>12</v>
      </c>
    </row>
    <row r="59" spans="1:22" ht="14.1" customHeight="1" x14ac:dyDescent="0.15">
      <c r="A59" s="229">
        <v>2</v>
      </c>
      <c r="B59" s="364">
        <v>13</v>
      </c>
      <c r="C59" s="951"/>
      <c r="D59" s="963" t="s">
        <v>103</v>
      </c>
      <c r="E59" s="964"/>
      <c r="F59" s="965"/>
      <c r="G59" s="361">
        <v>0</v>
      </c>
      <c r="H59" s="361">
        <v>260564</v>
      </c>
      <c r="I59" s="361">
        <v>169285</v>
      </c>
      <c r="J59" s="361">
        <v>525643</v>
      </c>
      <c r="K59" s="361">
        <v>80427</v>
      </c>
      <c r="L59" s="361">
        <v>125317</v>
      </c>
      <c r="M59" s="361">
        <v>22469</v>
      </c>
      <c r="N59" s="390">
        <v>0</v>
      </c>
      <c r="O59" s="361">
        <v>0</v>
      </c>
      <c r="P59" s="361">
        <v>0</v>
      </c>
      <c r="Q59" s="361">
        <v>63868</v>
      </c>
      <c r="R59" s="361">
        <v>256674</v>
      </c>
      <c r="S59" s="361">
        <v>110605</v>
      </c>
      <c r="T59" s="206">
        <v>1614852</v>
      </c>
      <c r="U59" s="229">
        <v>2</v>
      </c>
      <c r="V59" s="364">
        <v>13</v>
      </c>
    </row>
    <row r="60" spans="1:22" ht="14.1" customHeight="1" x14ac:dyDescent="0.15">
      <c r="A60" s="229">
        <v>2</v>
      </c>
      <c r="B60" s="364">
        <v>14</v>
      </c>
      <c r="C60" s="375"/>
      <c r="D60" s="952" t="s">
        <v>569</v>
      </c>
      <c r="E60" s="953"/>
      <c r="F60" s="387" t="s">
        <v>513</v>
      </c>
      <c r="G60" s="361">
        <v>0</v>
      </c>
      <c r="H60" s="361">
        <v>1783</v>
      </c>
      <c r="I60" s="361">
        <v>1234</v>
      </c>
      <c r="J60" s="361">
        <v>3523</v>
      </c>
      <c r="K60" s="361">
        <v>553</v>
      </c>
      <c r="L60" s="361">
        <v>921</v>
      </c>
      <c r="M60" s="361">
        <v>289</v>
      </c>
      <c r="N60" s="390">
        <v>0</v>
      </c>
      <c r="O60" s="361">
        <v>0</v>
      </c>
      <c r="P60" s="361">
        <v>0</v>
      </c>
      <c r="Q60" s="361">
        <v>497</v>
      </c>
      <c r="R60" s="361">
        <v>1967</v>
      </c>
      <c r="S60" s="361">
        <v>854</v>
      </c>
      <c r="T60" s="206">
        <v>11621</v>
      </c>
      <c r="U60" s="229">
        <v>2</v>
      </c>
      <c r="V60" s="364">
        <v>14</v>
      </c>
    </row>
    <row r="61" spans="1:22" ht="14.1" customHeight="1" x14ac:dyDescent="0.15">
      <c r="A61" s="229">
        <v>2</v>
      </c>
      <c r="B61" s="364">
        <v>15</v>
      </c>
      <c r="C61" s="376"/>
      <c r="D61" s="954" t="s">
        <v>570</v>
      </c>
      <c r="E61" s="955"/>
      <c r="F61" s="386" t="s">
        <v>1013</v>
      </c>
      <c r="G61" s="361">
        <v>0</v>
      </c>
      <c r="H61" s="361">
        <v>743</v>
      </c>
      <c r="I61" s="361">
        <v>543</v>
      </c>
      <c r="J61" s="361">
        <v>1430</v>
      </c>
      <c r="K61" s="361">
        <v>284</v>
      </c>
      <c r="L61" s="361">
        <v>444</v>
      </c>
      <c r="M61" s="361">
        <v>119</v>
      </c>
      <c r="N61" s="390">
        <v>0</v>
      </c>
      <c r="O61" s="361">
        <v>0</v>
      </c>
      <c r="P61" s="361">
        <v>0</v>
      </c>
      <c r="Q61" s="361">
        <v>232</v>
      </c>
      <c r="R61" s="361">
        <v>827</v>
      </c>
      <c r="S61" s="361">
        <v>257</v>
      </c>
      <c r="T61" s="206">
        <v>4879</v>
      </c>
      <c r="U61" s="229">
        <v>2</v>
      </c>
      <c r="V61" s="364">
        <v>15</v>
      </c>
    </row>
    <row r="62" spans="1:22" ht="14.1" customHeight="1" x14ac:dyDescent="0.15">
      <c r="A62" s="229">
        <v>2</v>
      </c>
      <c r="B62" s="364">
        <v>16</v>
      </c>
      <c r="C62" s="373" t="s">
        <v>303</v>
      </c>
      <c r="D62" s="972" t="s">
        <v>561</v>
      </c>
      <c r="E62" s="973"/>
      <c r="F62" s="388" t="s">
        <v>780</v>
      </c>
      <c r="G62" s="361">
        <v>0</v>
      </c>
      <c r="H62" s="361">
        <v>24</v>
      </c>
      <c r="I62" s="361">
        <v>227</v>
      </c>
      <c r="J62" s="361">
        <v>12</v>
      </c>
      <c r="K62" s="361">
        <v>0</v>
      </c>
      <c r="L62" s="361">
        <v>0</v>
      </c>
      <c r="M62" s="361">
        <v>108</v>
      </c>
      <c r="N62" s="390">
        <v>0</v>
      </c>
      <c r="O62" s="361">
        <v>0</v>
      </c>
      <c r="P62" s="361">
        <v>0</v>
      </c>
      <c r="Q62" s="361">
        <v>12</v>
      </c>
      <c r="R62" s="361">
        <v>36</v>
      </c>
      <c r="S62" s="361">
        <v>60</v>
      </c>
      <c r="T62" s="206">
        <v>479</v>
      </c>
      <c r="U62" s="229">
        <v>2</v>
      </c>
      <c r="V62" s="364">
        <v>16</v>
      </c>
    </row>
    <row r="63" spans="1:22" ht="14.1" customHeight="1" x14ac:dyDescent="0.15">
      <c r="A63" s="229">
        <v>2</v>
      </c>
      <c r="B63" s="364">
        <v>17</v>
      </c>
      <c r="C63" s="374"/>
      <c r="D63" s="974" t="s">
        <v>331</v>
      </c>
      <c r="E63" s="975"/>
      <c r="F63" s="387" t="s">
        <v>780</v>
      </c>
      <c r="G63" s="361">
        <v>0</v>
      </c>
      <c r="H63" s="361">
        <v>2</v>
      </c>
      <c r="I63" s="361">
        <v>18</v>
      </c>
      <c r="J63" s="361">
        <v>1</v>
      </c>
      <c r="K63" s="361">
        <v>0</v>
      </c>
      <c r="L63" s="361">
        <v>0</v>
      </c>
      <c r="M63" s="361">
        <v>9</v>
      </c>
      <c r="N63" s="390">
        <v>0</v>
      </c>
      <c r="O63" s="361">
        <v>0</v>
      </c>
      <c r="P63" s="361">
        <v>0</v>
      </c>
      <c r="Q63" s="361">
        <v>1</v>
      </c>
      <c r="R63" s="361">
        <v>3</v>
      </c>
      <c r="S63" s="361">
        <v>5</v>
      </c>
      <c r="T63" s="206">
        <v>39</v>
      </c>
      <c r="U63" s="229">
        <v>2</v>
      </c>
      <c r="V63" s="364">
        <v>17</v>
      </c>
    </row>
    <row r="64" spans="1:22" ht="14.1" customHeight="1" x14ac:dyDescent="0.15">
      <c r="A64" s="229">
        <v>2</v>
      </c>
      <c r="B64" s="364">
        <v>18</v>
      </c>
      <c r="C64" s="951" t="s">
        <v>731</v>
      </c>
      <c r="D64" s="959" t="s">
        <v>282</v>
      </c>
      <c r="E64" s="960"/>
      <c r="F64" s="961"/>
      <c r="G64" s="361">
        <v>0</v>
      </c>
      <c r="H64" s="361">
        <v>7283</v>
      </c>
      <c r="I64" s="361">
        <v>59162</v>
      </c>
      <c r="J64" s="361">
        <v>4416</v>
      </c>
      <c r="K64" s="361">
        <v>0</v>
      </c>
      <c r="L64" s="361">
        <v>0</v>
      </c>
      <c r="M64" s="361">
        <v>24709</v>
      </c>
      <c r="N64" s="390">
        <v>0</v>
      </c>
      <c r="O64" s="361">
        <v>0</v>
      </c>
      <c r="P64" s="361">
        <v>0</v>
      </c>
      <c r="Q64" s="361">
        <v>2473</v>
      </c>
      <c r="R64" s="361">
        <v>9090</v>
      </c>
      <c r="S64" s="361">
        <v>17478</v>
      </c>
      <c r="T64" s="206">
        <v>124611</v>
      </c>
      <c r="U64" s="229">
        <v>2</v>
      </c>
      <c r="V64" s="364">
        <v>18</v>
      </c>
    </row>
    <row r="65" spans="1:22" ht="14.1" customHeight="1" x14ac:dyDescent="0.15">
      <c r="A65" s="229">
        <v>2</v>
      </c>
      <c r="B65" s="364">
        <v>19</v>
      </c>
      <c r="C65" s="951"/>
      <c r="D65" s="956" t="s">
        <v>285</v>
      </c>
      <c r="E65" s="957"/>
      <c r="F65" s="958"/>
      <c r="G65" s="361">
        <v>0</v>
      </c>
      <c r="H65" s="361">
        <v>4849</v>
      </c>
      <c r="I65" s="361">
        <v>32631</v>
      </c>
      <c r="J65" s="361">
        <v>2173</v>
      </c>
      <c r="K65" s="361">
        <v>0</v>
      </c>
      <c r="L65" s="361">
        <v>0</v>
      </c>
      <c r="M65" s="361">
        <v>12292</v>
      </c>
      <c r="N65" s="390">
        <v>0</v>
      </c>
      <c r="O65" s="361">
        <v>0</v>
      </c>
      <c r="P65" s="361">
        <v>0</v>
      </c>
      <c r="Q65" s="361">
        <v>841</v>
      </c>
      <c r="R65" s="361">
        <v>2999</v>
      </c>
      <c r="S65" s="361">
        <v>8897</v>
      </c>
      <c r="T65" s="206">
        <v>64682</v>
      </c>
      <c r="U65" s="229">
        <v>2</v>
      </c>
      <c r="V65" s="364">
        <v>19</v>
      </c>
    </row>
    <row r="66" spans="1:22" ht="14.1" customHeight="1" x14ac:dyDescent="0.15">
      <c r="A66" s="229">
        <v>2</v>
      </c>
      <c r="B66" s="364">
        <v>20</v>
      </c>
      <c r="C66" s="951"/>
      <c r="D66" s="966" t="s">
        <v>917</v>
      </c>
      <c r="E66" s="962" t="s">
        <v>119</v>
      </c>
      <c r="F66" s="958"/>
      <c r="G66" s="361">
        <v>0</v>
      </c>
      <c r="H66" s="361">
        <v>997</v>
      </c>
      <c r="I66" s="361">
        <v>542</v>
      </c>
      <c r="J66" s="361">
        <v>317</v>
      </c>
      <c r="K66" s="361">
        <v>0</v>
      </c>
      <c r="L66" s="361">
        <v>0</v>
      </c>
      <c r="M66" s="361">
        <v>2073</v>
      </c>
      <c r="N66" s="390">
        <v>0</v>
      </c>
      <c r="O66" s="361">
        <v>0</v>
      </c>
      <c r="P66" s="361">
        <v>0</v>
      </c>
      <c r="Q66" s="361">
        <v>281</v>
      </c>
      <c r="R66" s="361">
        <v>104</v>
      </c>
      <c r="S66" s="361">
        <v>2130</v>
      </c>
      <c r="T66" s="206">
        <v>6444</v>
      </c>
      <c r="U66" s="229">
        <v>2</v>
      </c>
      <c r="V66" s="364">
        <v>20</v>
      </c>
    </row>
    <row r="67" spans="1:22" ht="14.1" customHeight="1" x14ac:dyDescent="0.15">
      <c r="A67" s="229">
        <v>2</v>
      </c>
      <c r="B67" s="364">
        <v>21</v>
      </c>
      <c r="C67" s="951"/>
      <c r="D67" s="967"/>
      <c r="E67" s="962" t="s">
        <v>564</v>
      </c>
      <c r="F67" s="958"/>
      <c r="G67" s="361">
        <v>0</v>
      </c>
      <c r="H67" s="361">
        <v>285</v>
      </c>
      <c r="I67" s="361">
        <v>6174</v>
      </c>
      <c r="J67" s="361">
        <v>0</v>
      </c>
      <c r="K67" s="361">
        <v>0</v>
      </c>
      <c r="L67" s="361">
        <v>0</v>
      </c>
      <c r="M67" s="361">
        <v>1893</v>
      </c>
      <c r="N67" s="390">
        <v>0</v>
      </c>
      <c r="O67" s="361">
        <v>0</v>
      </c>
      <c r="P67" s="361">
        <v>0</v>
      </c>
      <c r="Q67" s="361">
        <v>0</v>
      </c>
      <c r="R67" s="361">
        <v>190</v>
      </c>
      <c r="S67" s="361">
        <v>0</v>
      </c>
      <c r="T67" s="206">
        <v>8542</v>
      </c>
      <c r="U67" s="229">
        <v>2</v>
      </c>
      <c r="V67" s="364">
        <v>21</v>
      </c>
    </row>
    <row r="68" spans="1:22" ht="14.1" customHeight="1" x14ac:dyDescent="0.15">
      <c r="A68" s="229">
        <v>2</v>
      </c>
      <c r="B68" s="364">
        <v>22</v>
      </c>
      <c r="C68" s="951"/>
      <c r="D68" s="967"/>
      <c r="E68" s="962" t="s">
        <v>567</v>
      </c>
      <c r="F68" s="958"/>
      <c r="G68" s="361">
        <v>0</v>
      </c>
      <c r="H68" s="361">
        <v>2709</v>
      </c>
      <c r="I68" s="361">
        <v>21795</v>
      </c>
      <c r="J68" s="361">
        <v>1717</v>
      </c>
      <c r="K68" s="361">
        <v>0</v>
      </c>
      <c r="L68" s="361">
        <v>0</v>
      </c>
      <c r="M68" s="361">
        <v>5861</v>
      </c>
      <c r="N68" s="390">
        <v>0</v>
      </c>
      <c r="O68" s="361">
        <v>0</v>
      </c>
      <c r="P68" s="361">
        <v>0</v>
      </c>
      <c r="Q68" s="361">
        <v>474</v>
      </c>
      <c r="R68" s="361">
        <v>2491</v>
      </c>
      <c r="S68" s="361">
        <v>6414</v>
      </c>
      <c r="T68" s="206">
        <v>41461</v>
      </c>
      <c r="U68" s="229">
        <v>2</v>
      </c>
      <c r="V68" s="364">
        <v>22</v>
      </c>
    </row>
    <row r="69" spans="1:22" ht="14.1" customHeight="1" x14ac:dyDescent="0.15">
      <c r="A69" s="229">
        <v>2</v>
      </c>
      <c r="B69" s="364">
        <v>23</v>
      </c>
      <c r="C69" s="951"/>
      <c r="D69" s="967"/>
      <c r="E69" s="962" t="s">
        <v>338</v>
      </c>
      <c r="F69" s="958"/>
      <c r="G69" s="361">
        <v>0</v>
      </c>
      <c r="H69" s="361">
        <v>858</v>
      </c>
      <c r="I69" s="361">
        <v>4120</v>
      </c>
      <c r="J69" s="361">
        <v>139</v>
      </c>
      <c r="K69" s="361">
        <v>0</v>
      </c>
      <c r="L69" s="361">
        <v>0</v>
      </c>
      <c r="M69" s="361">
        <v>2465</v>
      </c>
      <c r="N69" s="390">
        <v>0</v>
      </c>
      <c r="O69" s="361">
        <v>0</v>
      </c>
      <c r="P69" s="361">
        <v>0</v>
      </c>
      <c r="Q69" s="361">
        <v>86</v>
      </c>
      <c r="R69" s="361">
        <v>214</v>
      </c>
      <c r="S69" s="361">
        <v>353</v>
      </c>
      <c r="T69" s="206">
        <v>8235</v>
      </c>
      <c r="U69" s="229">
        <v>2</v>
      </c>
      <c r="V69" s="364">
        <v>23</v>
      </c>
    </row>
    <row r="70" spans="1:22" ht="14.1" customHeight="1" x14ac:dyDescent="0.15">
      <c r="A70" s="229">
        <v>2</v>
      </c>
      <c r="B70" s="364">
        <v>24</v>
      </c>
      <c r="C70" s="951"/>
      <c r="D70" s="963" t="s">
        <v>103</v>
      </c>
      <c r="E70" s="964"/>
      <c r="F70" s="965"/>
      <c r="G70" s="361">
        <v>0</v>
      </c>
      <c r="H70" s="361">
        <v>12132</v>
      </c>
      <c r="I70" s="361">
        <v>91793</v>
      </c>
      <c r="J70" s="361">
        <v>6589</v>
      </c>
      <c r="K70" s="361">
        <v>0</v>
      </c>
      <c r="L70" s="361">
        <v>0</v>
      </c>
      <c r="M70" s="361">
        <v>37001</v>
      </c>
      <c r="N70" s="390">
        <v>0</v>
      </c>
      <c r="O70" s="361">
        <v>0</v>
      </c>
      <c r="P70" s="361">
        <v>0</v>
      </c>
      <c r="Q70" s="361">
        <v>3314</v>
      </c>
      <c r="R70" s="361">
        <v>12089</v>
      </c>
      <c r="S70" s="361">
        <v>26375</v>
      </c>
      <c r="T70" s="206">
        <v>189293</v>
      </c>
      <c r="U70" s="229">
        <v>2</v>
      </c>
      <c r="V70" s="364">
        <v>24</v>
      </c>
    </row>
    <row r="71" spans="1:22" ht="14.1" customHeight="1" x14ac:dyDescent="0.15">
      <c r="A71" s="229">
        <v>2</v>
      </c>
      <c r="B71" s="364">
        <v>25</v>
      </c>
      <c r="C71" s="375"/>
      <c r="D71" s="952" t="s">
        <v>569</v>
      </c>
      <c r="E71" s="953"/>
      <c r="F71" s="387" t="s">
        <v>513</v>
      </c>
      <c r="G71" s="361">
        <v>0</v>
      </c>
      <c r="H71" s="361">
        <v>90</v>
      </c>
      <c r="I71" s="361">
        <v>656</v>
      </c>
      <c r="J71" s="361">
        <v>45</v>
      </c>
      <c r="K71" s="361">
        <v>0</v>
      </c>
      <c r="L71" s="361">
        <v>0</v>
      </c>
      <c r="M71" s="361">
        <v>367</v>
      </c>
      <c r="N71" s="390">
        <v>0</v>
      </c>
      <c r="O71" s="361">
        <v>0</v>
      </c>
      <c r="P71" s="361">
        <v>0</v>
      </c>
      <c r="Q71" s="361">
        <v>62</v>
      </c>
      <c r="R71" s="361">
        <v>178</v>
      </c>
      <c r="S71" s="361">
        <v>258</v>
      </c>
      <c r="T71" s="206">
        <v>1656</v>
      </c>
      <c r="U71" s="229">
        <v>2</v>
      </c>
      <c r="V71" s="364">
        <v>25</v>
      </c>
    </row>
    <row r="72" spans="1:22" ht="14.1" customHeight="1" x14ac:dyDescent="0.15">
      <c r="A72" s="229">
        <v>2</v>
      </c>
      <c r="B72" s="364">
        <v>26</v>
      </c>
      <c r="C72" s="376"/>
      <c r="D72" s="954" t="s">
        <v>570</v>
      </c>
      <c r="E72" s="955"/>
      <c r="F72" s="386" t="s">
        <v>1013</v>
      </c>
      <c r="G72" s="361">
        <v>0</v>
      </c>
      <c r="H72" s="361">
        <v>48</v>
      </c>
      <c r="I72" s="361">
        <v>265</v>
      </c>
      <c r="J72" s="361">
        <v>27</v>
      </c>
      <c r="K72" s="361">
        <v>0</v>
      </c>
      <c r="L72" s="361">
        <v>0</v>
      </c>
      <c r="M72" s="361">
        <v>125</v>
      </c>
      <c r="N72" s="390">
        <v>0</v>
      </c>
      <c r="O72" s="361">
        <v>0</v>
      </c>
      <c r="P72" s="361">
        <v>0</v>
      </c>
      <c r="Q72" s="361">
        <v>29</v>
      </c>
      <c r="R72" s="361">
        <v>96</v>
      </c>
      <c r="S72" s="361">
        <v>111</v>
      </c>
      <c r="T72" s="206">
        <v>701</v>
      </c>
      <c r="U72" s="229">
        <v>2</v>
      </c>
      <c r="V72" s="364">
        <v>26</v>
      </c>
    </row>
    <row r="73" spans="1:22" ht="14.1" customHeight="1" x14ac:dyDescent="0.15">
      <c r="A73" s="229">
        <v>2</v>
      </c>
      <c r="B73" s="364">
        <v>27</v>
      </c>
      <c r="C73" s="373"/>
      <c r="D73" s="968" t="s">
        <v>561</v>
      </c>
      <c r="E73" s="969"/>
      <c r="F73" s="384" t="s">
        <v>780</v>
      </c>
      <c r="G73" s="361">
        <v>0</v>
      </c>
      <c r="H73" s="361">
        <v>3150</v>
      </c>
      <c r="I73" s="361">
        <v>1880</v>
      </c>
      <c r="J73" s="361">
        <v>6071</v>
      </c>
      <c r="K73" s="361">
        <v>955</v>
      </c>
      <c r="L73" s="361">
        <v>1562</v>
      </c>
      <c r="M73" s="361">
        <v>816</v>
      </c>
      <c r="N73" s="390">
        <v>0</v>
      </c>
      <c r="O73" s="361">
        <v>0</v>
      </c>
      <c r="P73" s="361">
        <v>0</v>
      </c>
      <c r="Q73" s="361">
        <v>608</v>
      </c>
      <c r="R73" s="361">
        <v>2698</v>
      </c>
      <c r="S73" s="361">
        <v>1320</v>
      </c>
      <c r="T73" s="206">
        <v>19060</v>
      </c>
      <c r="U73" s="229">
        <v>2</v>
      </c>
      <c r="V73" s="364">
        <v>27</v>
      </c>
    </row>
    <row r="74" spans="1:22" ht="14.1" customHeight="1" x14ac:dyDescent="0.15">
      <c r="A74" s="229">
        <v>2</v>
      </c>
      <c r="B74" s="364">
        <v>28</v>
      </c>
      <c r="C74" s="374"/>
      <c r="D74" s="970" t="s">
        <v>331</v>
      </c>
      <c r="E74" s="971"/>
      <c r="F74" s="387" t="s">
        <v>780</v>
      </c>
      <c r="G74" s="361">
        <v>0</v>
      </c>
      <c r="H74" s="361">
        <v>263</v>
      </c>
      <c r="I74" s="361">
        <v>156</v>
      </c>
      <c r="J74" s="361">
        <v>503</v>
      </c>
      <c r="K74" s="361">
        <v>80</v>
      </c>
      <c r="L74" s="361">
        <v>129</v>
      </c>
      <c r="M74" s="361">
        <v>68</v>
      </c>
      <c r="N74" s="390">
        <v>0</v>
      </c>
      <c r="O74" s="361">
        <v>0</v>
      </c>
      <c r="P74" s="361">
        <v>0</v>
      </c>
      <c r="Q74" s="361">
        <v>51</v>
      </c>
      <c r="R74" s="361">
        <v>223</v>
      </c>
      <c r="S74" s="361">
        <v>110</v>
      </c>
      <c r="T74" s="206">
        <v>1583</v>
      </c>
      <c r="U74" s="229">
        <v>2</v>
      </c>
      <c r="V74" s="364">
        <v>28</v>
      </c>
    </row>
    <row r="75" spans="1:22" ht="14.1" customHeight="1" x14ac:dyDescent="0.15">
      <c r="A75" s="229">
        <v>2</v>
      </c>
      <c r="B75" s="364">
        <v>29</v>
      </c>
      <c r="C75" s="375" t="s">
        <v>103</v>
      </c>
      <c r="D75" s="956" t="s">
        <v>282</v>
      </c>
      <c r="E75" s="957"/>
      <c r="F75" s="958"/>
      <c r="G75" s="361">
        <v>0</v>
      </c>
      <c r="H75" s="361">
        <v>984596</v>
      </c>
      <c r="I75" s="361">
        <v>572154</v>
      </c>
      <c r="J75" s="361">
        <v>2013645</v>
      </c>
      <c r="K75" s="361">
        <v>339865</v>
      </c>
      <c r="L75" s="361">
        <v>497530</v>
      </c>
      <c r="M75" s="361">
        <v>243644</v>
      </c>
      <c r="N75" s="390">
        <v>0</v>
      </c>
      <c r="O75" s="361">
        <v>0</v>
      </c>
      <c r="P75" s="361">
        <v>0</v>
      </c>
      <c r="Q75" s="361">
        <v>196207</v>
      </c>
      <c r="R75" s="361">
        <v>870530</v>
      </c>
      <c r="S75" s="361">
        <v>430200</v>
      </c>
      <c r="T75" s="206">
        <v>6148371</v>
      </c>
      <c r="U75" s="229">
        <v>2</v>
      </c>
      <c r="V75" s="364">
        <v>29</v>
      </c>
    </row>
    <row r="76" spans="1:22" ht="14.1" customHeight="1" x14ac:dyDescent="0.15">
      <c r="A76" s="229">
        <v>2</v>
      </c>
      <c r="B76" s="364">
        <v>30</v>
      </c>
      <c r="C76" s="375"/>
      <c r="D76" s="956" t="s">
        <v>285</v>
      </c>
      <c r="E76" s="957"/>
      <c r="F76" s="958"/>
      <c r="G76" s="361">
        <v>0</v>
      </c>
      <c r="H76" s="361">
        <v>875218</v>
      </c>
      <c r="I76" s="361">
        <v>447559</v>
      </c>
      <c r="J76" s="361">
        <v>1555437</v>
      </c>
      <c r="K76" s="361">
        <v>236872</v>
      </c>
      <c r="L76" s="361">
        <v>436187</v>
      </c>
      <c r="M76" s="361">
        <v>121686</v>
      </c>
      <c r="N76" s="390">
        <v>0</v>
      </c>
      <c r="O76" s="361">
        <v>0</v>
      </c>
      <c r="P76" s="361">
        <v>0</v>
      </c>
      <c r="Q76" s="361">
        <v>136748</v>
      </c>
      <c r="R76" s="361">
        <v>629440</v>
      </c>
      <c r="S76" s="361">
        <v>324441</v>
      </c>
      <c r="T76" s="206">
        <v>4763588</v>
      </c>
      <c r="U76" s="229">
        <v>2</v>
      </c>
      <c r="V76" s="364">
        <v>30</v>
      </c>
    </row>
    <row r="77" spans="1:22" ht="14.1" customHeight="1" x14ac:dyDescent="0.15">
      <c r="A77" s="229">
        <v>2</v>
      </c>
      <c r="B77" s="364">
        <v>31</v>
      </c>
      <c r="C77" s="375" t="s">
        <v>157</v>
      </c>
      <c r="D77" s="966" t="s">
        <v>917</v>
      </c>
      <c r="E77" s="962" t="s">
        <v>119</v>
      </c>
      <c r="F77" s="958"/>
      <c r="G77" s="361">
        <v>0</v>
      </c>
      <c r="H77" s="361">
        <v>79915</v>
      </c>
      <c r="I77" s="361">
        <v>27104</v>
      </c>
      <c r="J77" s="361">
        <v>235061</v>
      </c>
      <c r="K77" s="361">
        <v>22898</v>
      </c>
      <c r="L77" s="361">
        <v>41460</v>
      </c>
      <c r="M77" s="361">
        <v>13353</v>
      </c>
      <c r="N77" s="390">
        <v>0</v>
      </c>
      <c r="O77" s="361">
        <v>0</v>
      </c>
      <c r="P77" s="361">
        <v>0</v>
      </c>
      <c r="Q77" s="361">
        <v>8707</v>
      </c>
      <c r="R77" s="361">
        <v>22471</v>
      </c>
      <c r="S77" s="361">
        <v>48309</v>
      </c>
      <c r="T77" s="206">
        <v>499278</v>
      </c>
      <c r="U77" s="229">
        <v>2</v>
      </c>
      <c r="V77" s="364">
        <v>31</v>
      </c>
    </row>
    <row r="78" spans="1:22" ht="14.1" customHeight="1" x14ac:dyDescent="0.15">
      <c r="A78" s="229">
        <v>2</v>
      </c>
      <c r="B78" s="364">
        <v>32</v>
      </c>
      <c r="C78" s="374" t="s">
        <v>582</v>
      </c>
      <c r="D78" s="967"/>
      <c r="E78" s="962" t="s">
        <v>564</v>
      </c>
      <c r="F78" s="958"/>
      <c r="G78" s="361">
        <v>0</v>
      </c>
      <c r="H78" s="361">
        <v>262245</v>
      </c>
      <c r="I78" s="361">
        <v>118105</v>
      </c>
      <c r="J78" s="361">
        <v>384871</v>
      </c>
      <c r="K78" s="361">
        <v>51730</v>
      </c>
      <c r="L78" s="361">
        <v>142110</v>
      </c>
      <c r="M78" s="361">
        <v>24341</v>
      </c>
      <c r="N78" s="390">
        <v>0</v>
      </c>
      <c r="O78" s="361">
        <v>0</v>
      </c>
      <c r="P78" s="361">
        <v>0</v>
      </c>
      <c r="Q78" s="361">
        <v>33189</v>
      </c>
      <c r="R78" s="361">
        <v>194135</v>
      </c>
      <c r="S78" s="361">
        <v>62554</v>
      </c>
      <c r="T78" s="206">
        <v>1273280</v>
      </c>
      <c r="U78" s="229">
        <v>2</v>
      </c>
      <c r="V78" s="364">
        <v>32</v>
      </c>
    </row>
    <row r="79" spans="1:22" ht="14.1" customHeight="1" x14ac:dyDescent="0.15">
      <c r="A79" s="229">
        <v>2</v>
      </c>
      <c r="B79" s="364">
        <v>33</v>
      </c>
      <c r="C79" s="377" t="s">
        <v>811</v>
      </c>
      <c r="D79" s="967"/>
      <c r="E79" s="962" t="s">
        <v>567</v>
      </c>
      <c r="F79" s="958"/>
      <c r="G79" s="361">
        <v>0</v>
      </c>
      <c r="H79" s="361">
        <v>364904</v>
      </c>
      <c r="I79" s="361">
        <v>214043</v>
      </c>
      <c r="J79" s="361">
        <v>762037</v>
      </c>
      <c r="K79" s="361">
        <v>132659</v>
      </c>
      <c r="L79" s="361">
        <v>189304</v>
      </c>
      <c r="M79" s="361">
        <v>54789</v>
      </c>
      <c r="N79" s="361">
        <v>0</v>
      </c>
      <c r="O79" s="361">
        <v>0</v>
      </c>
      <c r="P79" s="361">
        <v>0</v>
      </c>
      <c r="Q79" s="361">
        <v>75751</v>
      </c>
      <c r="R79" s="361">
        <v>323490</v>
      </c>
      <c r="S79" s="361">
        <v>162592</v>
      </c>
      <c r="T79" s="206">
        <v>2279569</v>
      </c>
      <c r="U79" s="229">
        <v>2</v>
      </c>
      <c r="V79" s="364">
        <v>33</v>
      </c>
    </row>
    <row r="80" spans="1:22" ht="14.1" customHeight="1" x14ac:dyDescent="0.15">
      <c r="A80" s="229">
        <v>2</v>
      </c>
      <c r="B80" s="364">
        <v>34</v>
      </c>
      <c r="C80" s="375"/>
      <c r="D80" s="967"/>
      <c r="E80" s="962" t="s">
        <v>338</v>
      </c>
      <c r="F80" s="958"/>
      <c r="G80" s="361">
        <v>0</v>
      </c>
      <c r="H80" s="361">
        <v>168154</v>
      </c>
      <c r="I80" s="361">
        <v>88307</v>
      </c>
      <c r="J80" s="361">
        <v>173468</v>
      </c>
      <c r="K80" s="361">
        <v>29585</v>
      </c>
      <c r="L80" s="361">
        <v>63313</v>
      </c>
      <c r="M80" s="361">
        <v>29203</v>
      </c>
      <c r="N80" s="361">
        <v>0</v>
      </c>
      <c r="O80" s="361">
        <v>0</v>
      </c>
      <c r="P80" s="361">
        <v>0</v>
      </c>
      <c r="Q80" s="361">
        <v>19101</v>
      </c>
      <c r="R80" s="361">
        <v>89344</v>
      </c>
      <c r="S80" s="361">
        <v>50986</v>
      </c>
      <c r="T80" s="206">
        <v>711461</v>
      </c>
      <c r="U80" s="229">
        <v>2</v>
      </c>
      <c r="V80" s="364">
        <v>34</v>
      </c>
    </row>
    <row r="81" spans="1:22" ht="14.1" customHeight="1" x14ac:dyDescent="0.15">
      <c r="A81" s="229">
        <v>2</v>
      </c>
      <c r="B81" s="364">
        <v>35</v>
      </c>
      <c r="C81" s="375" t="s">
        <v>547</v>
      </c>
      <c r="D81" s="963" t="s">
        <v>103</v>
      </c>
      <c r="E81" s="964"/>
      <c r="F81" s="965"/>
      <c r="G81" s="361">
        <v>0</v>
      </c>
      <c r="H81" s="361">
        <v>1859814</v>
      </c>
      <c r="I81" s="361">
        <v>1019713</v>
      </c>
      <c r="J81" s="361">
        <v>3569082</v>
      </c>
      <c r="K81" s="361">
        <v>576737</v>
      </c>
      <c r="L81" s="361">
        <v>933717</v>
      </c>
      <c r="M81" s="361">
        <v>365330</v>
      </c>
      <c r="N81" s="390">
        <v>0</v>
      </c>
      <c r="O81" s="361">
        <v>0</v>
      </c>
      <c r="P81" s="361">
        <v>0</v>
      </c>
      <c r="Q81" s="361">
        <v>332955</v>
      </c>
      <c r="R81" s="361">
        <v>1499970</v>
      </c>
      <c r="S81" s="361">
        <v>754641</v>
      </c>
      <c r="T81" s="206">
        <v>10911959</v>
      </c>
      <c r="U81" s="229">
        <v>2</v>
      </c>
      <c r="V81" s="364">
        <v>35</v>
      </c>
    </row>
    <row r="82" spans="1:22" ht="14.1" customHeight="1" x14ac:dyDescent="0.15">
      <c r="A82" s="229">
        <v>2</v>
      </c>
      <c r="B82" s="364">
        <v>36</v>
      </c>
      <c r="C82" s="375"/>
      <c r="D82" s="952" t="s">
        <v>569</v>
      </c>
      <c r="E82" s="953"/>
      <c r="F82" s="387" t="s">
        <v>513</v>
      </c>
      <c r="G82" s="361">
        <v>0</v>
      </c>
      <c r="H82" s="361">
        <v>10532</v>
      </c>
      <c r="I82" s="361">
        <v>6341</v>
      </c>
      <c r="J82" s="361">
        <v>20204</v>
      </c>
      <c r="K82" s="361">
        <v>3462</v>
      </c>
      <c r="L82" s="361">
        <v>5663</v>
      </c>
      <c r="M82" s="361">
        <v>2851</v>
      </c>
      <c r="N82" s="390">
        <v>0</v>
      </c>
      <c r="O82" s="361">
        <v>0</v>
      </c>
      <c r="P82" s="361">
        <v>0</v>
      </c>
      <c r="Q82" s="361">
        <v>2270</v>
      </c>
      <c r="R82" s="361">
        <v>9554</v>
      </c>
      <c r="S82" s="361">
        <v>4794</v>
      </c>
      <c r="T82" s="206">
        <v>65671</v>
      </c>
      <c r="U82" s="229">
        <v>2</v>
      </c>
      <c r="V82" s="364">
        <v>36</v>
      </c>
    </row>
    <row r="83" spans="1:22" ht="14.1" customHeight="1" x14ac:dyDescent="0.15">
      <c r="A83" s="229">
        <v>2</v>
      </c>
      <c r="B83" s="364">
        <v>37</v>
      </c>
      <c r="C83" s="376"/>
      <c r="D83" s="954" t="s">
        <v>570</v>
      </c>
      <c r="E83" s="955"/>
      <c r="F83" s="386" t="s">
        <v>1013</v>
      </c>
      <c r="G83" s="361">
        <v>0</v>
      </c>
      <c r="H83" s="361">
        <v>4645</v>
      </c>
      <c r="I83" s="361">
        <v>2908</v>
      </c>
      <c r="J83" s="361">
        <v>8717</v>
      </c>
      <c r="K83" s="361">
        <v>1821</v>
      </c>
      <c r="L83" s="361">
        <v>2625</v>
      </c>
      <c r="M83" s="361">
        <v>1185</v>
      </c>
      <c r="N83" s="390">
        <v>0</v>
      </c>
      <c r="O83" s="361">
        <v>0</v>
      </c>
      <c r="P83" s="361">
        <v>0</v>
      </c>
      <c r="Q83" s="361">
        <v>1104</v>
      </c>
      <c r="R83" s="361">
        <v>4621</v>
      </c>
      <c r="S83" s="361">
        <v>1835</v>
      </c>
      <c r="T83" s="206">
        <v>29461</v>
      </c>
      <c r="U83" s="229">
        <v>2</v>
      </c>
      <c r="V83" s="364">
        <v>37</v>
      </c>
    </row>
    <row r="84" spans="1:22" ht="14.1" customHeight="1" x14ac:dyDescent="0.15">
      <c r="A84" s="229">
        <v>2</v>
      </c>
      <c r="B84" s="364">
        <v>38</v>
      </c>
      <c r="C84" s="948" t="s">
        <v>835</v>
      </c>
      <c r="D84" s="956" t="s">
        <v>156</v>
      </c>
      <c r="E84" s="957"/>
      <c r="F84" s="958"/>
      <c r="G84" s="361">
        <v>0</v>
      </c>
      <c r="H84" s="361">
        <v>959665</v>
      </c>
      <c r="I84" s="361">
        <v>557975</v>
      </c>
      <c r="J84" s="361">
        <v>1913051</v>
      </c>
      <c r="K84" s="361">
        <v>329350</v>
      </c>
      <c r="L84" s="361">
        <v>483728</v>
      </c>
      <c r="M84" s="361">
        <v>218212</v>
      </c>
      <c r="N84" s="390">
        <v>0</v>
      </c>
      <c r="O84" s="361">
        <v>0</v>
      </c>
      <c r="P84" s="361">
        <v>0</v>
      </c>
      <c r="Q84" s="361">
        <v>191303</v>
      </c>
      <c r="R84" s="361">
        <v>849750</v>
      </c>
      <c r="S84" s="361">
        <v>412528</v>
      </c>
      <c r="T84" s="206">
        <v>5915562</v>
      </c>
      <c r="U84" s="229">
        <v>2</v>
      </c>
      <c r="V84" s="364">
        <v>38</v>
      </c>
    </row>
    <row r="85" spans="1:22" ht="14.1" customHeight="1" x14ac:dyDescent="0.15">
      <c r="A85" s="229">
        <v>2</v>
      </c>
      <c r="B85" s="364">
        <v>39</v>
      </c>
      <c r="C85" s="949"/>
      <c r="D85" s="956" t="s">
        <v>583</v>
      </c>
      <c r="E85" s="957"/>
      <c r="F85" s="958"/>
      <c r="G85" s="361">
        <v>0</v>
      </c>
      <c r="H85" s="361">
        <v>24931</v>
      </c>
      <c r="I85" s="361">
        <v>14179</v>
      </c>
      <c r="J85" s="361">
        <v>48810</v>
      </c>
      <c r="K85" s="361">
        <v>5291</v>
      </c>
      <c r="L85" s="361">
        <v>13802</v>
      </c>
      <c r="M85" s="361">
        <v>8756</v>
      </c>
      <c r="N85" s="390">
        <v>0</v>
      </c>
      <c r="O85" s="361">
        <v>0</v>
      </c>
      <c r="P85" s="361">
        <v>0</v>
      </c>
      <c r="Q85" s="361">
        <v>4904</v>
      </c>
      <c r="R85" s="361">
        <v>20780</v>
      </c>
      <c r="S85" s="361">
        <v>17672</v>
      </c>
      <c r="T85" s="206">
        <v>159125</v>
      </c>
      <c r="U85" s="229">
        <v>2</v>
      </c>
      <c r="V85" s="364">
        <v>39</v>
      </c>
    </row>
    <row r="86" spans="1:22" ht="14.1" customHeight="1" x14ac:dyDescent="0.15">
      <c r="A86" s="229">
        <v>2</v>
      </c>
      <c r="B86" s="364">
        <v>40</v>
      </c>
      <c r="C86" s="950"/>
      <c r="D86" s="959" t="s">
        <v>114</v>
      </c>
      <c r="E86" s="960"/>
      <c r="F86" s="961"/>
      <c r="G86" s="361">
        <v>0</v>
      </c>
      <c r="H86" s="361">
        <v>0</v>
      </c>
      <c r="I86" s="361">
        <v>0</v>
      </c>
      <c r="J86" s="361">
        <v>51784</v>
      </c>
      <c r="K86" s="361">
        <v>5224</v>
      </c>
      <c r="L86" s="361">
        <v>0</v>
      </c>
      <c r="M86" s="361">
        <v>16676</v>
      </c>
      <c r="N86" s="390">
        <v>0</v>
      </c>
      <c r="O86" s="361">
        <v>0</v>
      </c>
      <c r="P86" s="361">
        <v>0</v>
      </c>
      <c r="Q86" s="361">
        <v>0</v>
      </c>
      <c r="R86" s="361">
        <v>0</v>
      </c>
      <c r="S86" s="361">
        <v>0</v>
      </c>
      <c r="T86" s="206">
        <v>73684</v>
      </c>
      <c r="U86" s="229">
        <v>2</v>
      </c>
      <c r="V86" s="364">
        <v>40</v>
      </c>
    </row>
    <row r="87" spans="1:22" ht="14.1" customHeight="1" x14ac:dyDescent="0.15">
      <c r="C87" s="205"/>
      <c r="D87" s="205"/>
      <c r="E87" s="205"/>
      <c r="F87" s="205"/>
      <c r="G87" s="205"/>
      <c r="H87" s="205"/>
      <c r="I87" s="205"/>
      <c r="J87" s="205"/>
      <c r="K87" s="205"/>
      <c r="L87" s="205"/>
      <c r="M87" s="205"/>
      <c r="N87" s="205"/>
      <c r="O87" s="205"/>
    </row>
    <row r="89" spans="1:22" ht="14.1" customHeight="1" x14ac:dyDescent="0.15">
      <c r="O89" s="204"/>
    </row>
    <row r="90" spans="1:22" ht="14.1" customHeight="1" x14ac:dyDescent="0.15">
      <c r="O90" s="204"/>
    </row>
    <row r="91" spans="1:22" ht="14.1" customHeight="1" x14ac:dyDescent="0.15">
      <c r="O91" s="204"/>
    </row>
    <row r="92" spans="1:22" ht="14.1" customHeight="1" x14ac:dyDescent="0.15">
      <c r="O92" s="204"/>
    </row>
    <row r="93" spans="1:22" ht="14.1" customHeight="1" x14ac:dyDescent="0.15">
      <c r="O93" s="204"/>
    </row>
    <row r="94" spans="1:22" ht="14.1" customHeight="1" x14ac:dyDescent="0.15">
      <c r="O94" s="204"/>
    </row>
    <row r="95" spans="1:22" ht="14.1" customHeight="1" x14ac:dyDescent="0.15">
      <c r="O95" s="204"/>
    </row>
    <row r="97" spans="15:15" ht="14.1" customHeight="1" x14ac:dyDescent="0.15">
      <c r="O97" s="204"/>
    </row>
    <row r="98" spans="15:15" ht="14.1" customHeight="1" x14ac:dyDescent="0.15">
      <c r="O98" s="204"/>
    </row>
    <row r="99" spans="15:15" ht="14.1" customHeight="1" x14ac:dyDescent="0.15">
      <c r="O99" s="204"/>
    </row>
    <row r="100" spans="15:15" ht="14.1" customHeight="1" x14ac:dyDescent="0.15">
      <c r="O100" s="204"/>
    </row>
    <row r="101" spans="15:15" ht="14.1" customHeight="1" x14ac:dyDescent="0.15">
      <c r="O101" s="204"/>
    </row>
    <row r="102" spans="15:15" ht="14.1" customHeight="1" x14ac:dyDescent="0.15">
      <c r="O102" s="204"/>
    </row>
    <row r="103" spans="15:15" ht="14.1" customHeight="1" x14ac:dyDescent="0.15">
      <c r="O103" s="204"/>
    </row>
    <row r="105" spans="15:15" ht="14.1" customHeight="1" x14ac:dyDescent="0.15">
      <c r="O105" s="204"/>
    </row>
    <row r="106" spans="15:15" ht="14.1" customHeight="1" x14ac:dyDescent="0.15">
      <c r="O106" s="204"/>
    </row>
    <row r="107" spans="15:15" ht="14.1" customHeight="1" x14ac:dyDescent="0.15">
      <c r="O107" s="204"/>
    </row>
    <row r="108" spans="15:15" ht="14.1" customHeight="1" x14ac:dyDescent="0.15">
      <c r="O108" s="204"/>
    </row>
    <row r="109" spans="15:15" ht="14.1" customHeight="1" x14ac:dyDescent="0.15">
      <c r="O109" s="204"/>
    </row>
    <row r="110" spans="15:15" ht="14.1" customHeight="1" x14ac:dyDescent="0.15">
      <c r="O110" s="204"/>
    </row>
    <row r="111" spans="15:15" ht="14.1" customHeight="1" x14ac:dyDescent="0.15">
      <c r="O111" s="204"/>
    </row>
  </sheetData>
  <mergeCells count="97">
    <mergeCell ref="D1:F1"/>
    <mergeCell ref="V1:W1"/>
    <mergeCell ref="H5:I5"/>
    <mergeCell ref="J5:K5"/>
    <mergeCell ref="N5:P5"/>
    <mergeCell ref="Q5:R5"/>
    <mergeCell ref="T5:T6"/>
    <mergeCell ref="D7:E7"/>
    <mergeCell ref="D8:E8"/>
    <mergeCell ref="D9:F9"/>
    <mergeCell ref="D10:F10"/>
    <mergeCell ref="E11:F11"/>
    <mergeCell ref="E12:F12"/>
    <mergeCell ref="E13:F13"/>
    <mergeCell ref="E14:F14"/>
    <mergeCell ref="D15:F15"/>
    <mergeCell ref="D16:E16"/>
    <mergeCell ref="D11:D14"/>
    <mergeCell ref="D17:E17"/>
    <mergeCell ref="D18:E18"/>
    <mergeCell ref="D19:E19"/>
    <mergeCell ref="D20:F20"/>
    <mergeCell ref="D21:F21"/>
    <mergeCell ref="E22:F22"/>
    <mergeCell ref="E23:F23"/>
    <mergeCell ref="E24:F24"/>
    <mergeCell ref="E25:F25"/>
    <mergeCell ref="D26:F26"/>
    <mergeCell ref="D22:D25"/>
    <mergeCell ref="D27:E27"/>
    <mergeCell ref="D28:E28"/>
    <mergeCell ref="D29:E29"/>
    <mergeCell ref="D30:E30"/>
    <mergeCell ref="D31:F31"/>
    <mergeCell ref="D32:F32"/>
    <mergeCell ref="E33:F33"/>
    <mergeCell ref="E34:F34"/>
    <mergeCell ref="E35:F35"/>
    <mergeCell ref="E36:F36"/>
    <mergeCell ref="D33:D36"/>
    <mergeCell ref="D37:F37"/>
    <mergeCell ref="D38:E38"/>
    <mergeCell ref="D39:E39"/>
    <mergeCell ref="D40:E40"/>
    <mergeCell ref="D41:E41"/>
    <mergeCell ref="D42:F42"/>
    <mergeCell ref="D43:F43"/>
    <mergeCell ref="E44:F44"/>
    <mergeCell ref="E45:F45"/>
    <mergeCell ref="E46:F46"/>
    <mergeCell ref="E47:F47"/>
    <mergeCell ref="D48:F48"/>
    <mergeCell ref="D49:E49"/>
    <mergeCell ref="D50:E50"/>
    <mergeCell ref="D51:E51"/>
    <mergeCell ref="D44:D47"/>
    <mergeCell ref="D52:E52"/>
    <mergeCell ref="D53:F53"/>
    <mergeCell ref="D54:F54"/>
    <mergeCell ref="E55:F55"/>
    <mergeCell ref="E56:F56"/>
    <mergeCell ref="E57:F57"/>
    <mergeCell ref="E58:F58"/>
    <mergeCell ref="D59:F59"/>
    <mergeCell ref="D60:E60"/>
    <mergeCell ref="D61:E61"/>
    <mergeCell ref="D55:D58"/>
    <mergeCell ref="D62:E62"/>
    <mergeCell ref="D63:E63"/>
    <mergeCell ref="D64:F64"/>
    <mergeCell ref="D65:F65"/>
    <mergeCell ref="E66:F66"/>
    <mergeCell ref="D74:E74"/>
    <mergeCell ref="D75:F75"/>
    <mergeCell ref="D76:F76"/>
    <mergeCell ref="E67:F67"/>
    <mergeCell ref="E68:F68"/>
    <mergeCell ref="E69:F69"/>
    <mergeCell ref="D70:F70"/>
    <mergeCell ref="D71:E71"/>
    <mergeCell ref="D66:D69"/>
    <mergeCell ref="C84:C86"/>
    <mergeCell ref="C53:C59"/>
    <mergeCell ref="C64:C70"/>
    <mergeCell ref="D82:E82"/>
    <mergeCell ref="D83:E83"/>
    <mergeCell ref="D84:F84"/>
    <mergeCell ref="D85:F85"/>
    <mergeCell ref="D86:F86"/>
    <mergeCell ref="E77:F77"/>
    <mergeCell ref="E78:F78"/>
    <mergeCell ref="E79:F79"/>
    <mergeCell ref="E80:F80"/>
    <mergeCell ref="D81:F81"/>
    <mergeCell ref="D77:D80"/>
    <mergeCell ref="D72:E72"/>
    <mergeCell ref="D73:E73"/>
  </mergeCells>
  <phoneticPr fontId="2"/>
  <pageMargins left="0.78740157480314965" right="0.78740157480314965" top="0.78740157480314965" bottom="0.39370078740157483" header="0.19685039370078741" footer="0.19685039370078741"/>
  <pageSetup paperSize="9" scale="59" fitToWidth="0" orientation="portrait" horizontalDpi="1200" verticalDpi="12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14</vt:i4>
      </vt:variant>
    </vt:vector>
  </HeadingPairs>
  <TitlesOfParts>
    <vt:vector size="28" baseType="lpstr">
      <vt:lpstr>09表(その１）</vt:lpstr>
      <vt:lpstr>09表 (その２)</vt:lpstr>
      <vt:lpstr>20表</vt:lpstr>
      <vt:lpstr>21表</vt:lpstr>
      <vt:lpstr>22表</vt:lpstr>
      <vt:lpstr>23表</vt:lpstr>
      <vt:lpstr>23表の２</vt:lpstr>
      <vt:lpstr>24表</vt:lpstr>
      <vt:lpstr>25表</vt:lpstr>
      <vt:lpstr>27表の1</vt:lpstr>
      <vt:lpstr>27表の2</vt:lpstr>
      <vt:lpstr>28表</vt:lpstr>
      <vt:lpstr>31表</vt:lpstr>
      <vt:lpstr>40表</vt:lpstr>
      <vt:lpstr>'09表 (その２)'!Print_Area</vt:lpstr>
      <vt:lpstr>'09表(その１）'!Print_Area</vt:lpstr>
      <vt:lpstr>'20表'!Print_Area</vt:lpstr>
      <vt:lpstr>'21表'!Print_Area</vt:lpstr>
      <vt:lpstr>'22表'!Print_Area</vt:lpstr>
      <vt:lpstr>'23表'!Print_Area</vt:lpstr>
      <vt:lpstr>'23表の２'!Print_Area</vt:lpstr>
      <vt:lpstr>'24表'!Print_Area</vt:lpstr>
      <vt:lpstr>'25表'!Print_Area</vt:lpstr>
      <vt:lpstr>'27表の1'!Print_Area</vt:lpstr>
      <vt:lpstr>'27表の2'!Print_Area</vt:lpstr>
      <vt:lpstr>'28表'!Print_Area</vt:lpstr>
      <vt:lpstr>'31表'!Print_Area</vt:lpstr>
      <vt:lpstr>'40表'!Print_Area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草ﾅｷﾞ　明彦</dc:creator>
  <cp:lastModifiedBy>岩谷　侑哉</cp:lastModifiedBy>
  <cp:lastPrinted>2021-01-27T04:51:20Z</cp:lastPrinted>
  <dcterms:created xsi:type="dcterms:W3CDTF">1999-06-16T22:50:47Z</dcterms:created>
  <dcterms:modified xsi:type="dcterms:W3CDTF">2021-02-04T02:34:42Z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2020-04-30T06:34:09Z</vt:filetime>
  </property>
</Properties>
</file>