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14179\Desktop\"/>
    </mc:Choice>
  </mc:AlternateContent>
  <xr:revisionPtr revIDLastSave="0" documentId="8_{975A82E8-4C4D-4A3B-8A8D-14043ABD9A87}" xr6:coauthVersionLast="45" xr6:coauthVersionMax="45" xr10:uidLastSave="{00000000-0000-0000-0000-000000000000}"/>
  <bookViews>
    <workbookView xWindow="-120" yWindow="-120" windowWidth="29040" windowHeight="15840" xr2:uid="{975D3BEE-2015-4A23-AE1D-99FAE627389D}"/>
  </bookViews>
  <sheets>
    <sheet name="介護サービス（指定介護老人福祉施設）" sheetId="1" r:id="rId1"/>
    <sheet name="介護サービス（老人短期入所施設）" sheetId="2" r:id="rId2"/>
  </sheets>
  <externalReferences>
    <externalReference r:id="rId3"/>
    <externalReference r:id="rId4"/>
  </externalReferences>
  <definedNames>
    <definedName name="_xlnm.Print_Area" localSheetId="0">'介護サービス（指定介護老人福祉施設）'!$A$1:$BR$298</definedName>
    <definedName name="_xlnm.Print_Area" localSheetId="1">'介護サービス（老人短期入所施設）'!$A$1:$BR$298</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9" i="2" l="1"/>
  <c r="AM266" i="2"/>
  <c r="U266" i="2"/>
  <c r="N266" i="2"/>
  <c r="N260" i="2"/>
  <c r="BM257" i="2"/>
  <c r="BI257" i="2"/>
  <c r="BE257" i="2"/>
  <c r="AU256" i="2"/>
  <c r="AM256" i="2"/>
  <c r="BE254" i="2"/>
  <c r="U254" i="2"/>
  <c r="N254" i="2"/>
  <c r="AM243" i="2"/>
  <c r="U243" i="2"/>
  <c r="N243" i="2"/>
  <c r="AQ239" i="2"/>
  <c r="AQ237" i="2"/>
  <c r="N237" i="2"/>
  <c r="AY236" i="2"/>
  <c r="AQ235" i="2"/>
  <c r="BM234" i="2"/>
  <c r="BI234" i="2"/>
  <c r="BE234" i="2"/>
  <c r="AQ233" i="2"/>
  <c r="BE231" i="2"/>
  <c r="AY231" i="2"/>
  <c r="AQ231" i="2"/>
  <c r="U231" i="2"/>
  <c r="N231" i="2"/>
  <c r="AM219" i="2"/>
  <c r="U219" i="2"/>
  <c r="N219" i="2"/>
  <c r="N213" i="2"/>
  <c r="BM210" i="2"/>
  <c r="BI210" i="2"/>
  <c r="BE210" i="2"/>
  <c r="BE207" i="2"/>
  <c r="AN207" i="2"/>
  <c r="U207" i="2"/>
  <c r="N207" i="2"/>
  <c r="AM195" i="2"/>
  <c r="U195" i="2"/>
  <c r="N195" i="2"/>
  <c r="N189" i="2"/>
  <c r="BM186" i="2"/>
  <c r="BI186" i="2"/>
  <c r="BE186" i="2"/>
  <c r="AU186" i="2"/>
  <c r="AM186" i="2"/>
  <c r="BE183" i="2"/>
  <c r="U183" i="2"/>
  <c r="N183" i="2"/>
  <c r="AM171" i="2"/>
  <c r="U171" i="2"/>
  <c r="N171" i="2"/>
  <c r="N165" i="2"/>
  <c r="AU162" i="2"/>
  <c r="AQ162" i="2"/>
  <c r="AM162" i="2"/>
  <c r="AM159" i="2"/>
  <c r="U159" i="2"/>
  <c r="N159" i="2"/>
  <c r="AM147" i="2"/>
  <c r="U147" i="2"/>
  <c r="N147" i="2"/>
  <c r="AC142" i="2"/>
  <c r="U142" i="2"/>
  <c r="N141" i="2"/>
  <c r="BM138" i="2"/>
  <c r="BI138" i="2"/>
  <c r="BE138" i="2"/>
  <c r="AC137" i="2"/>
  <c r="U137" i="2"/>
  <c r="BE135" i="2"/>
  <c r="AM135" i="2"/>
  <c r="N135" i="2"/>
  <c r="AM123" i="2"/>
  <c r="U123" i="2"/>
  <c r="N123" i="2"/>
  <c r="U118" i="2"/>
  <c r="N117" i="2"/>
  <c r="BM114" i="2"/>
  <c r="BI114" i="2"/>
  <c r="BE114" i="2"/>
  <c r="U113" i="2"/>
  <c r="BE111" i="2"/>
  <c r="AM111" i="2"/>
  <c r="N111" i="2"/>
  <c r="AM99" i="2"/>
  <c r="U99" i="2"/>
  <c r="N99" i="2"/>
  <c r="AC94" i="2"/>
  <c r="U94" i="2"/>
  <c r="N93" i="2"/>
  <c r="BM90" i="2"/>
  <c r="BI90" i="2"/>
  <c r="BE90" i="2"/>
  <c r="AC89" i="2"/>
  <c r="U89" i="2"/>
  <c r="BE87" i="2"/>
  <c r="AM87" i="2"/>
  <c r="N87" i="2"/>
  <c r="AM75" i="2"/>
  <c r="U75" i="2"/>
  <c r="N75" i="2"/>
  <c r="N69" i="2"/>
  <c r="BM66" i="2"/>
  <c r="BI66" i="2"/>
  <c r="BE66" i="2"/>
  <c r="AU66" i="2"/>
  <c r="AM66" i="2"/>
  <c r="BE63" i="2"/>
  <c r="U63" i="2"/>
  <c r="N63" i="2"/>
  <c r="AM52" i="2"/>
  <c r="U52" i="2"/>
  <c r="N52" i="2"/>
  <c r="AM48" i="2"/>
  <c r="AM47" i="2"/>
  <c r="AM46" i="2"/>
  <c r="AM45" i="2"/>
  <c r="AM44" i="2"/>
  <c r="N44" i="2"/>
  <c r="AM43" i="2"/>
  <c r="AM42" i="2"/>
  <c r="BM39" i="2"/>
  <c r="BI39" i="2"/>
  <c r="BE39" i="2"/>
  <c r="AU38" i="2"/>
  <c r="AM38" i="2"/>
  <c r="BE36" i="2"/>
  <c r="U36" i="2"/>
  <c r="N36" i="2"/>
  <c r="BB24" i="2"/>
  <c r="AT24" i="2"/>
  <c r="AM24" i="2"/>
  <c r="AF24" i="2"/>
  <c r="Y24" i="2"/>
  <c r="R24" i="2"/>
  <c r="K24" i="2"/>
  <c r="D24" i="2"/>
  <c r="BF11" i="2"/>
  <c r="AO11" i="2"/>
  <c r="U11" i="2"/>
  <c r="C11" i="2"/>
  <c r="D279" i="1" l="1"/>
  <c r="AM266" i="1"/>
  <c r="U266" i="1"/>
  <c r="N266" i="1"/>
  <c r="N260" i="1"/>
  <c r="BM257" i="1"/>
  <c r="BI257" i="1"/>
  <c r="BE257" i="1"/>
  <c r="AU256" i="1"/>
  <c r="AM256" i="1"/>
  <c r="BE254" i="1"/>
  <c r="U254" i="1"/>
  <c r="N254" i="1"/>
  <c r="AM243" i="1"/>
  <c r="U243" i="1"/>
  <c r="N243" i="1"/>
  <c r="AQ239" i="1"/>
  <c r="AQ237" i="1"/>
  <c r="N237" i="1"/>
  <c r="AY236" i="1"/>
  <c r="AQ235" i="1"/>
  <c r="BM234" i="1"/>
  <c r="BI234" i="1"/>
  <c r="BE234" i="1"/>
  <c r="AQ233" i="1"/>
  <c r="BE231" i="1"/>
  <c r="AY231" i="1"/>
  <c r="AQ231" i="1"/>
  <c r="U231" i="1"/>
  <c r="N231" i="1"/>
  <c r="AM219" i="1"/>
  <c r="U219" i="1"/>
  <c r="N219" i="1"/>
  <c r="N213" i="1"/>
  <c r="BM210" i="1"/>
  <c r="BI210" i="1"/>
  <c r="BE210" i="1"/>
  <c r="BE207" i="1"/>
  <c r="AN207" i="1"/>
  <c r="U207" i="1"/>
  <c r="N207" i="1"/>
  <c r="AM195" i="1"/>
  <c r="U195" i="1"/>
  <c r="N195" i="1"/>
  <c r="N189" i="1"/>
  <c r="BM186" i="1"/>
  <c r="BI186" i="1"/>
  <c r="BE186" i="1"/>
  <c r="AU186" i="1"/>
  <c r="AM186" i="1"/>
  <c r="BE183" i="1"/>
  <c r="U183" i="1"/>
  <c r="N183" i="1"/>
  <c r="AM171" i="1"/>
  <c r="U171" i="1"/>
  <c r="N171" i="1"/>
  <c r="N165" i="1"/>
  <c r="AU162" i="1"/>
  <c r="AQ162" i="1"/>
  <c r="AM162" i="1"/>
  <c r="AM159" i="1"/>
  <c r="U159" i="1"/>
  <c r="N159" i="1"/>
  <c r="AM147" i="1"/>
  <c r="U147" i="1"/>
  <c r="N147" i="1"/>
  <c r="AC142" i="1"/>
  <c r="U142" i="1"/>
  <c r="N141" i="1"/>
  <c r="BM138" i="1"/>
  <c r="BI138" i="1"/>
  <c r="BE138" i="1"/>
  <c r="AC137" i="1"/>
  <c r="U137" i="1"/>
  <c r="BE135" i="1"/>
  <c r="AM135" i="1"/>
  <c r="N135" i="1"/>
  <c r="AM123" i="1"/>
  <c r="U123" i="1"/>
  <c r="N123" i="1"/>
  <c r="U118" i="1"/>
  <c r="N117" i="1"/>
  <c r="BM114" i="1"/>
  <c r="BI114" i="1"/>
  <c r="BE114" i="1"/>
  <c r="U113" i="1"/>
  <c r="BE111" i="1"/>
  <c r="AM111" i="1"/>
  <c r="N111" i="1"/>
  <c r="AM99" i="1"/>
  <c r="U99" i="1"/>
  <c r="N99" i="1"/>
  <c r="AC94" i="1"/>
  <c r="U94" i="1"/>
  <c r="N93" i="1"/>
  <c r="BM90" i="1"/>
  <c r="BI90" i="1"/>
  <c r="BE90" i="1"/>
  <c r="AC89" i="1"/>
  <c r="U89" i="1"/>
  <c r="BE87" i="1"/>
  <c r="AM87" i="1"/>
  <c r="N87" i="1"/>
  <c r="AM75" i="1"/>
  <c r="U75" i="1"/>
  <c r="N75" i="1"/>
  <c r="N69" i="1"/>
  <c r="BM66" i="1"/>
  <c r="BI66" i="1"/>
  <c r="BE66" i="1"/>
  <c r="AU66" i="1"/>
  <c r="AM66" i="1"/>
  <c r="BE63" i="1"/>
  <c r="U63" i="1"/>
  <c r="N63" i="1"/>
  <c r="AM52" i="1"/>
  <c r="U52" i="1"/>
  <c r="N52" i="1"/>
  <c r="AM48" i="1"/>
  <c r="AM47" i="1"/>
  <c r="AM46" i="1"/>
  <c r="AM45" i="1"/>
  <c r="AM44" i="1"/>
  <c r="N44" i="1"/>
  <c r="AM43" i="1"/>
  <c r="AM42" i="1"/>
  <c r="BM39" i="1"/>
  <c r="BI39" i="1"/>
  <c r="BE39" i="1"/>
  <c r="AU38" i="1"/>
  <c r="AM38" i="1"/>
  <c r="BE36" i="1"/>
  <c r="U36" i="1"/>
  <c r="N36" i="1"/>
  <c r="BB24" i="1"/>
  <c r="AT24" i="1"/>
  <c r="AM24" i="1"/>
  <c r="AF24" i="1"/>
  <c r="Y24" i="1"/>
  <c r="R24" i="1"/>
  <c r="K24" i="1"/>
  <c r="D24" i="1"/>
  <c r="BF11" i="1"/>
  <c r="AO11" i="1"/>
  <c r="U11" i="1"/>
  <c r="C11" i="1"/>
</calcChain>
</file>

<file path=xl/sharedStrings.xml><?xml version="1.0" encoding="utf-8"?>
<sst xmlns="http://schemas.openxmlformats.org/spreadsheetml/2006/main" count="352" uniqueCount="74">
  <si>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</si>
  <si>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</si>
  <si>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</si>
  <si>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</si>
  <si>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</si>
  <si>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</si>
  <si>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</si>
  <si>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</si>
  <si>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</si>
  <si>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</si>
  <si>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</si>
  <si>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</si>
  <si>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</si>
  <si>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</si>
  <si>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</si>
  <si>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</si>
  <si>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</si>
  <si>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</si>
  <si>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</si>
  <si>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</si>
  <si>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</si>
  <si>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①償還終了による廃止</t>
    <rPh sb="1" eb="3">
      <t>ショウカン</t>
    </rPh>
    <rPh sb="3" eb="5">
      <t>シュウリョウ</t>
    </rPh>
    <rPh sb="8" eb="10">
      <t>ハイシ</t>
    </rPh>
    <phoneticPr fontId="1"/>
  </si>
  <si>
    <t>②一般会計化</t>
    <rPh sb="1" eb="3">
      <t>イッパン</t>
    </rPh>
    <rPh sb="3" eb="6">
      <t>カイケイカ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</si>
  <si>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</si>
  <si>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</si>
  <si>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</si>
  <si>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</si>
  <si>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③診療所への移行</t>
    <rPh sb="1" eb="4">
      <t>シンリョウジョ</t>
    </rPh>
    <rPh sb="6" eb="8">
      <t>イコウ</t>
    </rPh>
    <phoneticPr fontId="1"/>
  </si>
  <si>
    <t>④飲料用水供給施設化</t>
    <rPh sb="1" eb="3">
      <t>インリョウ</t>
    </rPh>
    <rPh sb="3" eb="5">
      <t>ヨウスイ</t>
    </rPh>
    <rPh sb="5" eb="7">
      <t>キョウキュウ</t>
    </rPh>
    <rPh sb="7" eb="10">
      <t>シセツカ</t>
    </rPh>
    <phoneticPr fontId="1"/>
  </si>
  <si>
    <t>⑤民営化・民間譲渡による廃止</t>
    <rPh sb="1" eb="4">
      <t>ミンエイカ</t>
    </rPh>
    <rPh sb="5" eb="7">
      <t>ミンカン</t>
    </rPh>
    <rPh sb="7" eb="9">
      <t>ジョウト</t>
    </rPh>
    <rPh sb="12" eb="14">
      <t>ハイシ</t>
    </rPh>
    <phoneticPr fontId="1"/>
  </si>
  <si>
    <t>⑥広域化による廃止</t>
    <rPh sb="1" eb="4">
      <t>コウイキカ</t>
    </rPh>
    <rPh sb="7" eb="9">
      <t>ハイシ</t>
    </rPh>
    <phoneticPr fontId="1"/>
  </si>
  <si>
    <t>⑦その他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</si>
  <si>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</si>
  <si>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</si>
  <si>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</si>
  <si>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</si>
  <si>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</si>
  <si>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</si>
  <si>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</si>
  <si>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</si>
  <si>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</si>
  <si>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</si>
  <si>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</si>
  <si>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</si>
  <si>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</si>
  <si>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</si>
  <si>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t>
    <rPh sb="0" eb="2">
      <t>カンイ</t>
    </rPh>
    <rPh sb="2" eb="4">
      <t>スイドウ</t>
    </rPh>
    <rPh sb="4" eb="6">
      <t>ジギョウ</t>
    </rPh>
    <rPh sb="6" eb="8">
      <t>トウゴウ</t>
    </rPh>
    <phoneticPr fontId="1"/>
  </si>
  <si>
    <t>簡易水道事業統合以外</t>
    <rPh sb="0" eb="2">
      <t>カンイ</t>
    </rPh>
    <rPh sb="2" eb="4">
      <t>スイドウ</t>
    </rPh>
    <rPh sb="4" eb="6">
      <t>ジギョウ</t>
    </rPh>
    <rPh sb="6" eb="8">
      <t>トウゴウ</t>
    </rPh>
    <rPh sb="8" eb="10">
      <t>イガイ</t>
    </rPh>
    <phoneticPr fontId="1"/>
  </si>
  <si>
    <t>（下水道事業）広域化等</t>
    <rPh sb="1" eb="2">
      <t>シタ</t>
    </rPh>
    <rPh sb="2" eb="4">
      <t>スイドウ</t>
    </rPh>
    <rPh sb="4" eb="6">
      <t>ジギョウ</t>
    </rPh>
    <phoneticPr fontId="1"/>
  </si>
  <si>
    <t>汚水処理施設の
統廃合</t>
    <rPh sb="0" eb="2">
      <t>オスイ</t>
    </rPh>
    <rPh sb="2" eb="4">
      <t>ショリ</t>
    </rPh>
    <rPh sb="4" eb="6">
      <t>シセツ</t>
    </rPh>
    <rPh sb="8" eb="11">
      <t>トウハイゴウ</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</si>
  <si>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</si>
  <si>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</si>
  <si>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r>
      <rPr>
        <b/>
        <sz val="12"/>
        <color theme="1"/>
        <rFont val="游ゴシック"/>
        <family val="3"/>
        <charset val="128"/>
        <scheme val="minor"/>
      </rPr>
      <t>最適な汚水処理
施設の選択</t>
    </r>
    <r>
      <rPr>
        <sz val="10"/>
        <color theme="1"/>
        <rFont val="游ゴシック"/>
        <family val="3"/>
        <charset val="128"/>
        <scheme val="minor"/>
      </rPr>
      <t>（最適化）</t>
    </r>
    <rPh sb="0" eb="2">
      <t>サイテキ</t>
    </rPh>
    <rPh sb="3" eb="5">
      <t>オスイ</t>
    </rPh>
    <rPh sb="5" eb="7">
      <t>ショリ</t>
    </rPh>
    <rPh sb="8" eb="10">
      <t>シセツ</t>
    </rPh>
    <rPh sb="11" eb="13">
      <t>センタク</t>
    </rPh>
    <rPh sb="14" eb="17">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</si>
  <si>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</si>
  <si>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</si>
  <si>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</si>
  <si>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</si>
  <si>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</si>
  <si>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</si>
  <si>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</si>
  <si>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</si>
  <si>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</si>
  <si>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</si>
  <si>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</si>
  <si>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</si>
  <si>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</si>
  <si>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その他</t>
    <rPh sb="2" eb="3">
      <t>タ</t>
    </rPh>
    <phoneticPr fontId="1"/>
  </si>
  <si>
    <t>DB方式</t>
    <rPh sb="2" eb="4">
      <t>ホウシキ</t>
    </rPh>
    <phoneticPr fontId="1"/>
  </si>
  <si>
    <t>DBO方式</t>
    <rPh sb="3" eb="5">
      <t>ホウシキ</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</si>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</sst>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8">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7"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29"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FF0620A-FC84-465D-AE00-245C4D8C299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1AA7BC-3972-4FE1-A4D9-51BE4B42CE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C6B04A7-70AE-45F8-B5C5-0DC06BF34A7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576FE7CA-7065-4AA5-80F0-168D41DA1981}"/>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DB1F958-0E4E-44D4-9848-DDC82BDC381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F7B4E943-17F8-4A1E-B4F9-AC5C86FAFF1B}"/>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45806C9E-95E2-4CA8-839D-170FAD8A8777}"/>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21A875E5-B029-4E51-BE64-D5D41E3AABC6}"/>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22F2E1C3-22CC-4EA5-A60C-29B1A3BD7625}"/>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2E9906E4-960A-43F9-93FB-8732D8F044DC}"/>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18247BCD-6159-49D9-B7D2-01B22D5B6DDD}"/>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F66115D4-0727-4A82-AAFC-69DB786FD237}"/>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BF676D68-5879-4C4B-8916-1FCD54125234}"/>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BA6AFDD9-94DE-48B5-9B7F-1307A096D14F}"/>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0252C54C-4C9F-4B80-8BD4-C3635F58EECA}"/>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AE2341DE-3F8C-4B7B-BE20-21F2E93651BF}"/>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3B0BA571-FC36-4433-8B33-1B94E2847334}"/>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10784010-327B-4613-818C-C5C340D43E54}"/>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46297EB0-C357-49C9-8C7D-C0985E0264F5}"/>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F2CE3734-256A-4159-93F9-6A2F2175E84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5D32760D-537A-4928-B4A2-EB0448D4FE8A}"/>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9363235E-1685-4F65-BD1B-5666C0A45022}"/>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A3300893-D66E-4658-B872-A0774F20373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E7A1F4E8-C33D-46B2-8CEF-DD9FE0F5D0BB}"/>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7A12BAE7-7BD2-4053-A320-408987D4D7EC}"/>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CE2BDD7-D72F-49C5-AC12-6E218A11F0F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33BD55-F1E1-4303-B885-08E344E608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51F16B-07BD-4C3F-B5F3-C772C3235E1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4FEF54B-4F27-4D82-BC9F-68310590D3D6}"/>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D4ADD29-12DE-4EB7-949D-EB2BDF03C60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9CD25668-93A9-4268-AD2D-91722BBCA8C1}"/>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8A2DF0BC-D220-4721-9F08-A71067057D5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FEB4DCCE-A899-4F14-881A-E8700714EC9D}"/>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67487A33-9373-4AF9-87F3-A5DA4482FFEA}"/>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39C01927-659E-4B68-8D42-7E35A0FABC72}"/>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4DD5318C-3574-483D-AE62-BF30723724F2}"/>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147C55F3-8C2E-4ED0-A038-7A64F65DA0EC}"/>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F58D04B4-EFD5-4A19-A96F-84BC09967FDC}"/>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9E7891D1-89B6-4215-B113-6E59963696D2}"/>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4CA03FA5-8E9E-4886-A201-F7E3446EB81B}"/>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EA195AA0-5956-41B1-85C3-6825EEFE0E5F}"/>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8AF03BC4-64B7-4F3C-ADCE-D6CC2122EBAF}"/>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3B5B9978-DDA4-4D8E-9E19-482E143DA061}"/>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F39A02A0-1789-49B7-8343-ABF7F7872295}"/>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462CDDCE-FC7C-4CDF-825C-409F2548B64C}"/>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E6B9E6E5-C967-4B8C-BBFC-AFAEDB31677E}"/>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9F4068F2-0A76-45EC-9796-19360E67B664}"/>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A2863B10-A478-4D81-87B4-FDAC10841D31}"/>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2D4E98C8-062A-4E03-A571-D8D3D2329E20}"/>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FE222D22-5F06-4268-8BDA-E19D1E2E8305}"/>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1.9\home\02koueikigyo\02%20&#26989;&#21209;\01%20&#20849;&#36890;&#26989;&#21209;\03%20&#21508;&#31278;&#35519;&#26619;&#12539;&#29031;&#20250;\07%20&#32076;&#21942;&#32207;&#28857;&#26908;&#35519;&#26619;&#12539;&#25244;&#26412;&#30340;&#25913;&#38761;&#21462;&#32068;&#29366;&#27841;&#35519;&#26619;\R02&#24180;&#24230;&#20316;&#26989;\01%20&#25244;&#26412;&#30340;&#12394;&#25913;&#38761;&#12398;&#21462;&#32068;&#29366;&#27841;&#35519;&#26619;\03%20&#24066;&#30010;&#26449;&#8594;&#30476;\26%20&#33021;&#20195;&#23665;&#26412;&#24195;&#22495;&#9675;\&#20462;&#27491;03%20&#35519;&#26619;&#31080;&#65288;R2&#25244;&#26412;&#25913;&#38761;&#35519;&#26619;&#65289;&#12304;&#25351;&#23450;&#20171;&#35703;&#12539;&#33021;&#20195;&#23665;&#26412;&#24195;&#22495;&#24066;&#30010;&#26449;&#22287;&#32068;&#2151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8.11.9\home\02koueikigyo\02%20&#26989;&#21209;\01%20&#20849;&#36890;&#26989;&#21209;\03%20&#21508;&#31278;&#35519;&#26619;&#12539;&#29031;&#20250;\07%20&#32076;&#21942;&#32207;&#28857;&#26908;&#35519;&#26619;&#12539;&#25244;&#26412;&#30340;&#25913;&#38761;&#21462;&#32068;&#29366;&#27841;&#35519;&#26619;\R02&#24180;&#24230;&#20316;&#26989;\01%20&#25244;&#26412;&#30340;&#12394;&#25913;&#38761;&#12398;&#21462;&#32068;&#29366;&#27841;&#35519;&#26619;\03%20&#24066;&#30010;&#26449;&#8594;&#30476;\26%20&#33021;&#20195;&#23665;&#26412;&#24195;&#22495;&#9675;\&#20462;&#27491;03%20&#35519;&#26619;&#31080;&#65288;R2&#25244;&#26412;&#25913;&#38761;&#35519;&#26619;&#65289;&#12304;&#30701;&#26399;&#20837;&#25152;&#12539;&#33021;&#20195;&#23665;&#26412;&#24195;&#22495;&#24066;&#30010;&#26449;&#22287;&#32068;&#2151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能代山本広域市町村圏組合</v>
          </cell>
        </row>
        <row r="17">
          <cell r="F17" t="str">
            <v>介護サービス事業</v>
          </cell>
          <cell r="W17" t="str">
            <v>指定介護老人福祉施設</v>
          </cell>
          <cell r="BD17" t="str">
            <v>○</v>
          </cell>
        </row>
        <row r="19">
          <cell r="F19" t="str">
            <v>特別養護老人ホーム運営事業特別会計</v>
          </cell>
        </row>
        <row r="41">
          <cell r="R41" t="str">
            <v>○</v>
          </cell>
          <cell r="AA41" t="str">
            <v>○</v>
          </cell>
        </row>
        <row r="76">
          <cell r="B76"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2">
          <cell r="G82" t="str">
            <v>○</v>
          </cell>
          <cell r="S82" t="str">
            <v>令和</v>
          </cell>
          <cell r="V82">
            <v>4</v>
          </cell>
        </row>
        <row r="83">
          <cell r="V83">
            <v>3</v>
          </cell>
        </row>
        <row r="84">
          <cell r="V84">
            <v>31</v>
          </cell>
        </row>
        <row r="90">
          <cell r="AG90" t="str">
            <v>○</v>
          </cell>
        </row>
        <row r="375">
          <cell r="BC375" t="str">
            <v>　</v>
          </cell>
        </row>
        <row r="376">
          <cell r="BC376" t="str">
            <v>　</v>
          </cell>
        </row>
        <row r="377">
          <cell r="BC377" t="str">
            <v>　</v>
          </cell>
        </row>
        <row r="378">
          <cell r="BC378" t="str">
            <v>　</v>
          </cell>
        </row>
        <row r="379">
          <cell r="BC379" t="str">
            <v>　</v>
          </cell>
        </row>
        <row r="380">
          <cell r="BC380" t="str">
            <v>　</v>
          </cell>
        </row>
        <row r="381">
          <cell r="BC381" t="str">
            <v>　</v>
          </cell>
        </row>
        <row r="389">
          <cell r="BC389" t="str">
            <v>　</v>
          </cell>
        </row>
        <row r="390">
          <cell r="BC390" t="str">
            <v>　</v>
          </cell>
        </row>
        <row r="391">
          <cell r="BC391" t="str">
            <v>　</v>
          </cell>
        </row>
        <row r="392">
          <cell r="BC392" t="str">
            <v>　</v>
          </cell>
        </row>
        <row r="393">
          <cell r="BC393" t="str">
            <v>　</v>
          </cell>
        </row>
        <row r="394">
          <cell r="BC394" t="str">
            <v>　</v>
          </cell>
        </row>
        <row r="395">
          <cell r="BC395" t="str">
            <v>　</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能代山本広域市町村圏組合</v>
          </cell>
        </row>
        <row r="17">
          <cell r="F17" t="str">
            <v>介護サービス事業</v>
          </cell>
          <cell r="W17" t="str">
            <v>老人短期入所施設</v>
          </cell>
          <cell r="BD17" t="str">
            <v>○</v>
          </cell>
        </row>
        <row r="19">
          <cell r="F19" t="str">
            <v>特別養護老人ホーム運営事業特別会計</v>
          </cell>
        </row>
        <row r="41">
          <cell r="R41" t="str">
            <v>○</v>
          </cell>
          <cell r="AA41" t="str">
            <v>○</v>
          </cell>
        </row>
        <row r="76">
          <cell r="B76"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2">
          <cell r="G82" t="str">
            <v>○</v>
          </cell>
          <cell r="S82" t="str">
            <v>令和</v>
          </cell>
          <cell r="V82">
            <v>4</v>
          </cell>
        </row>
        <row r="83">
          <cell r="V83">
            <v>3</v>
          </cell>
        </row>
        <row r="84">
          <cell r="V84">
            <v>31</v>
          </cell>
        </row>
        <row r="90">
          <cell r="AG90" t="str">
            <v>○</v>
          </cell>
        </row>
        <row r="375">
          <cell r="BC375" t="str">
            <v>　</v>
          </cell>
        </row>
        <row r="376">
          <cell r="BC376" t="str">
            <v>　</v>
          </cell>
        </row>
        <row r="377">
          <cell r="BC377" t="str">
            <v>　</v>
          </cell>
        </row>
        <row r="378">
          <cell r="BC378" t="str">
            <v>　</v>
          </cell>
        </row>
        <row r="379">
          <cell r="BC379" t="str">
            <v>　</v>
          </cell>
        </row>
        <row r="380">
          <cell r="BC380" t="str">
            <v>　</v>
          </cell>
        </row>
        <row r="381">
          <cell r="BC381" t="str">
            <v>　</v>
          </cell>
        </row>
        <row r="389">
          <cell r="BC389" t="str">
            <v>　</v>
          </cell>
        </row>
        <row r="390">
          <cell r="BC390" t="str">
            <v>　</v>
          </cell>
        </row>
        <row r="391">
          <cell r="BC391" t="str">
            <v>　</v>
          </cell>
        </row>
        <row r="392">
          <cell r="BC392" t="str">
            <v>　</v>
          </cell>
        </row>
        <row r="393">
          <cell r="BC393" t="str">
            <v>　</v>
          </cell>
        </row>
        <row r="394">
          <cell r="BC394" t="str">
            <v>　</v>
          </cell>
        </row>
        <row r="395">
          <cell r="BC395" t="str">
            <v>　</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0D1A-8B37-4992-B02E-3E5721F6FC0C}">
  <sheetPr>
    <pageSetUpPr fitToPage="1"/>
  </sheetPr>
  <dimension ref="A1:CE298"/>
  <sheetViews>
    <sheetView showZeros="0" tabSelected="1" topLeftCell="A10" zoomScale="55" zoomScaleNormal="55" workbookViewId="0">
      <selection activeCell="U36" sqref="U36:AJ47"/>
    </sheetView>
  </sheetViews>
  <sheetFormatPr defaultColWidth="2.875" defaultRowHeight="12.6" customHeight="1" x14ac:dyDescent="0.4"/>
  <cols>
    <col min="1" max="70" width="2.5" customWidth="1"/>
  </cols>
  <sheetData>
    <row r="1" spans="3:70" ht="15.6" customHeight="1" x14ac:dyDescent="0.4"/>
    <row r="2" spans="3:70"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pans="3:70"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row>
    <row r="4" spans="3:70"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row>
    <row r="5" spans="3:70"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3:70"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0"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0"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1"/>
      <c r="BF8" s="7" t="s">
        <v>3</v>
      </c>
      <c r="BG8" s="13"/>
      <c r="BH8" s="13"/>
      <c r="BI8" s="13"/>
      <c r="BJ8" s="13"/>
      <c r="BK8" s="13"/>
      <c r="BL8" s="13"/>
      <c r="BM8" s="13"/>
      <c r="BN8" s="13"/>
      <c r="BO8" s="13"/>
      <c r="BP8" s="13"/>
      <c r="BQ8" s="14"/>
    </row>
    <row r="9" spans="3:70"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7"/>
      <c r="BF9" s="13"/>
      <c r="BG9" s="13"/>
      <c r="BH9" s="13"/>
      <c r="BI9" s="13"/>
      <c r="BJ9" s="13"/>
      <c r="BK9" s="13"/>
      <c r="BL9" s="13"/>
      <c r="BM9" s="13"/>
      <c r="BN9" s="13"/>
      <c r="BO9" s="13"/>
      <c r="BP9" s="13"/>
      <c r="BQ9" s="14"/>
    </row>
    <row r="10" spans="3:70"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20"/>
      <c r="BF10" s="13"/>
      <c r="BG10" s="13"/>
      <c r="BH10" s="13"/>
      <c r="BI10" s="13"/>
      <c r="BJ10" s="13"/>
      <c r="BK10" s="13"/>
      <c r="BL10" s="13"/>
      <c r="BM10" s="13"/>
      <c r="BN10" s="13"/>
      <c r="BO10" s="13"/>
      <c r="BP10" s="13"/>
      <c r="BQ10" s="14"/>
    </row>
    <row r="11" spans="3:70" ht="15.6" customHeight="1" x14ac:dyDescent="0.4">
      <c r="C11" s="21" t="str">
        <f>IF(COUNTIF([1]回答表!K15,"*")&gt;0,[1]回答表!K15,"")</f>
        <v>能代山本広域市町村圏組合</v>
      </c>
      <c r="D11" s="8"/>
      <c r="E11" s="8"/>
      <c r="F11" s="8"/>
      <c r="G11" s="8"/>
      <c r="H11" s="8"/>
      <c r="I11" s="8"/>
      <c r="J11" s="8"/>
      <c r="K11" s="8"/>
      <c r="L11" s="8"/>
      <c r="M11" s="8"/>
      <c r="N11" s="8"/>
      <c r="O11" s="8"/>
      <c r="P11" s="8"/>
      <c r="Q11" s="8"/>
      <c r="R11" s="8"/>
      <c r="S11" s="8"/>
      <c r="T11" s="8"/>
      <c r="U11" s="22" t="str">
        <f>IF(COUNTIF([1]回答表!F17,"*")&gt;0,[1]回答表!F17,"")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指定介護老人福祉施設</v>
      </c>
      <c r="AP11" s="10"/>
      <c r="AQ11" s="10"/>
      <c r="AR11" s="10"/>
      <c r="AS11" s="10"/>
      <c r="AT11" s="10"/>
      <c r="AU11" s="10"/>
      <c r="AV11" s="10"/>
      <c r="AW11" s="10"/>
      <c r="AX11" s="10"/>
      <c r="AY11" s="10"/>
      <c r="AZ11" s="10"/>
      <c r="BA11" s="10"/>
      <c r="BB11" s="10"/>
      <c r="BC11" s="10"/>
      <c r="BD11" s="10"/>
      <c r="BE11" s="11"/>
      <c r="BF11" s="21" t="str">
        <f>IF(COUNTIF([1]回答表!F19,"*")&gt;0,[1]回答表!F19,"")</f>
        <v>特別養護老人ホーム運営事業特別会計</v>
      </c>
      <c r="BG11" s="13"/>
      <c r="BH11" s="13"/>
      <c r="BI11" s="13"/>
      <c r="BJ11" s="13"/>
      <c r="BK11" s="13"/>
      <c r="BL11" s="13"/>
      <c r="BM11" s="13"/>
      <c r="BN11" s="13"/>
      <c r="BO11" s="13"/>
      <c r="BP11" s="13"/>
      <c r="BQ11" s="5"/>
    </row>
    <row r="12" spans="3:70"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7"/>
      <c r="BF12" s="13"/>
      <c r="BG12" s="13"/>
      <c r="BH12" s="13"/>
      <c r="BI12" s="13"/>
      <c r="BJ12" s="13"/>
      <c r="BK12" s="13"/>
      <c r="BL12" s="13"/>
      <c r="BM12" s="13"/>
      <c r="BN12" s="13"/>
      <c r="BO12" s="13"/>
      <c r="BP12" s="13"/>
      <c r="BQ12" s="5"/>
    </row>
    <row r="13" spans="3:70"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20"/>
      <c r="BF13" s="13"/>
      <c r="BG13" s="13"/>
      <c r="BH13" s="13"/>
      <c r="BI13" s="13"/>
      <c r="BJ13" s="13"/>
      <c r="BK13" s="13"/>
      <c r="BL13" s="13"/>
      <c r="BM13" s="13"/>
      <c r="BN13" s="13"/>
      <c r="BO13" s="13"/>
      <c r="BP13" s="13"/>
      <c r="BQ13" s="5"/>
    </row>
    <row r="14" spans="3:70" ht="15.6" customHeight="1" x14ac:dyDescent="0.4">
      <c r="D14" s="29"/>
      <c r="E14" s="29"/>
      <c r="F14" s="29"/>
      <c r="G14" s="29"/>
      <c r="H14" s="29"/>
      <c r="I14" s="29"/>
      <c r="J14" s="29"/>
      <c r="K14" s="29"/>
      <c r="L14" s="29"/>
      <c r="M14" s="29"/>
      <c r="N14" s="29"/>
      <c r="O14" s="29"/>
      <c r="P14" s="29"/>
      <c r="Q14" s="29"/>
      <c r="R14" s="29"/>
      <c r="S14" s="29"/>
      <c r="T14" s="29"/>
      <c r="U14" s="29"/>
      <c r="V14" s="29"/>
      <c r="W14" s="29"/>
    </row>
    <row r="15" spans="3:70" ht="15.6" customHeight="1" x14ac:dyDescent="0.4">
      <c r="D15" s="29"/>
      <c r="E15" s="29"/>
      <c r="F15" s="29"/>
      <c r="G15" s="29"/>
      <c r="H15" s="29"/>
      <c r="I15" s="29"/>
      <c r="J15" s="29"/>
      <c r="K15" s="29"/>
      <c r="L15" s="29"/>
      <c r="M15" s="29"/>
      <c r="N15" s="29"/>
      <c r="O15" s="29"/>
      <c r="P15" s="29"/>
      <c r="Q15" s="29"/>
      <c r="R15" s="29"/>
      <c r="S15" s="29"/>
      <c r="T15" s="29"/>
      <c r="U15" s="29"/>
      <c r="V15" s="29"/>
      <c r="W15" s="29"/>
    </row>
    <row r="16" spans="3:70" ht="15.6" customHeight="1" x14ac:dyDescent="0.4">
      <c r="D16" s="29"/>
      <c r="E16" s="29"/>
      <c r="F16" s="29"/>
      <c r="G16" s="29"/>
      <c r="H16" s="29"/>
      <c r="I16" s="29"/>
      <c r="J16" s="29"/>
      <c r="K16" s="29"/>
      <c r="L16" s="29"/>
      <c r="M16" s="29"/>
      <c r="N16" s="29"/>
      <c r="O16" s="29"/>
      <c r="P16" s="29"/>
      <c r="Q16" s="29"/>
      <c r="R16" s="29"/>
      <c r="S16" s="29"/>
      <c r="T16" s="29"/>
      <c r="U16" s="29"/>
      <c r="V16" s="29"/>
      <c r="W16" s="29"/>
    </row>
    <row r="17" spans="3:83"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2"/>
      <c r="BR17" s="33"/>
    </row>
    <row r="18" spans="3:83"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9"/>
      <c r="BR18" s="33"/>
    </row>
    <row r="19" spans="3:83"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9"/>
      <c r="BR19" s="33"/>
    </row>
    <row r="20" spans="3:83"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2"/>
      <c r="BJ20" s="53"/>
      <c r="BK20" s="39"/>
      <c r="BR20" s="54"/>
    </row>
    <row r="21" spans="3:83"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3"/>
      <c r="BJ21" s="64"/>
      <c r="BK21" s="39"/>
      <c r="BR21" s="54"/>
    </row>
    <row r="22" spans="3:83"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3"/>
      <c r="BJ22" s="64"/>
      <c r="BK22" s="39"/>
      <c r="BR22" s="54"/>
    </row>
    <row r="23" spans="3:83"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7"/>
      <c r="BJ23" s="78"/>
      <c r="BK23" s="39"/>
      <c r="BR23" s="54"/>
    </row>
    <row r="24" spans="3:83" ht="15.6" customHeight="1" x14ac:dyDescent="0.4">
      <c r="C24" s="34"/>
      <c r="D24" s="79" t="str">
        <f>IF([1]回答表!R41="○","○","")</f>
        <v>○</v>
      </c>
      <c r="E24" s="80"/>
      <c r="F24" s="80"/>
      <c r="G24" s="80"/>
      <c r="H24" s="80"/>
      <c r="I24" s="80"/>
      <c r="J24" s="81"/>
      <c r="K24" s="79" t="str">
        <f>IF([1]回答表!R42="○","○","")</f>
        <v/>
      </c>
      <c r="L24" s="80"/>
      <c r="M24" s="80"/>
      <c r="N24" s="80"/>
      <c r="O24" s="80"/>
      <c r="P24" s="80"/>
      <c r="Q24" s="81"/>
      <c r="R24" s="79" t="str">
        <f>IF([1]回答表!R43="○","○","")</f>
        <v/>
      </c>
      <c r="S24" s="80"/>
      <c r="T24" s="80"/>
      <c r="U24" s="80"/>
      <c r="V24" s="80"/>
      <c r="W24" s="80"/>
      <c r="X24" s="81"/>
      <c r="Y24" s="79" t="str">
        <f>IF([1]回答表!R44="○","○","")</f>
        <v/>
      </c>
      <c r="Z24" s="80"/>
      <c r="AA24" s="80"/>
      <c r="AB24" s="80"/>
      <c r="AC24" s="80"/>
      <c r="AD24" s="80"/>
      <c r="AE24" s="81"/>
      <c r="AF24" s="79" t="str">
        <f>IF([1]回答表!R45="○","○","")</f>
        <v/>
      </c>
      <c r="AG24" s="80"/>
      <c r="AH24" s="80"/>
      <c r="AI24" s="80"/>
      <c r="AJ24" s="80"/>
      <c r="AK24" s="80"/>
      <c r="AL24" s="81"/>
      <c r="AM24" s="79" t="str">
        <f>IF([1]回答表!R46="○","○","")</f>
        <v/>
      </c>
      <c r="AN24" s="80"/>
      <c r="AO24" s="80"/>
      <c r="AP24" s="80"/>
      <c r="AQ24" s="80"/>
      <c r="AR24" s="80"/>
      <c r="AS24" s="81"/>
      <c r="AT24" s="79" t="str">
        <f>IF([1]回答表!R47="○","○","")</f>
        <v/>
      </c>
      <c r="AU24" s="80"/>
      <c r="AV24" s="80"/>
      <c r="AW24" s="80"/>
      <c r="AX24" s="80"/>
      <c r="AY24" s="80"/>
      <c r="AZ24" s="81"/>
      <c r="BA24" s="68"/>
      <c r="BB24" s="82" t="str">
        <f>IF([1]回答表!R48="○","○","")</f>
        <v/>
      </c>
      <c r="BC24" s="83"/>
      <c r="BD24" s="83"/>
      <c r="BE24" s="83"/>
      <c r="BF24" s="83"/>
      <c r="BG24" s="83"/>
      <c r="BH24" s="83"/>
      <c r="BI24" s="52"/>
      <c r="BJ24" s="53"/>
      <c r="BK24" s="39"/>
      <c r="BR24" s="54"/>
    </row>
    <row r="25" spans="3:83"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63"/>
      <c r="BJ25" s="64"/>
      <c r="BK25" s="39"/>
      <c r="BR25" s="54"/>
    </row>
    <row r="26" spans="3:83"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77"/>
      <c r="BJ26" s="78"/>
      <c r="BK26" s="39"/>
      <c r="BR26" s="54"/>
    </row>
    <row r="27" spans="3:83"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90"/>
      <c r="BK27" s="91"/>
      <c r="BR27" s="54"/>
    </row>
    <row r="28" spans="3:83" ht="15.6" customHeight="1" x14ac:dyDescent="0.4">
      <c r="BR28" s="92"/>
    </row>
    <row r="29" spans="3:83" ht="15.6" customHeight="1" x14ac:dyDescent="0.4">
      <c r="BR29" s="93"/>
    </row>
    <row r="30" spans="3:83" ht="15.6" customHeight="1" x14ac:dyDescent="0.4">
      <c r="D30" s="29"/>
      <c r="E30" s="29"/>
      <c r="F30" s="29"/>
      <c r="G30" s="29"/>
      <c r="H30" s="29"/>
      <c r="I30" s="29"/>
      <c r="J30" s="29"/>
      <c r="K30" s="29"/>
      <c r="L30" s="29"/>
      <c r="M30" s="29"/>
      <c r="N30" s="29"/>
      <c r="O30" s="29"/>
      <c r="P30" s="29"/>
      <c r="Q30" s="29"/>
      <c r="R30" s="29"/>
      <c r="S30" s="29"/>
      <c r="T30" s="29"/>
      <c r="U30" s="29"/>
      <c r="V30" s="29"/>
      <c r="W30" s="29"/>
      <c r="BR30" s="92"/>
    </row>
    <row r="31" spans="3:83"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9"/>
      <c r="BR31" s="92"/>
      <c r="CE31" s="100"/>
    </row>
    <row r="32" spans="3:83"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10"/>
      <c r="BN32" s="110"/>
      <c r="BO32" s="110"/>
      <c r="BP32" s="111"/>
      <c r="BQ32" s="112"/>
      <c r="BR32" s="92"/>
    </row>
    <row r="33" spans="1:70"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10"/>
      <c r="BN33" s="110"/>
      <c r="BO33" s="110"/>
      <c r="BP33" s="111"/>
      <c r="BQ33" s="112"/>
      <c r="BR33" s="92"/>
    </row>
    <row r="34" spans="1:70"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10"/>
      <c r="BN34" s="110"/>
      <c r="BO34" s="110"/>
      <c r="BP34" s="111"/>
      <c r="BQ34" s="112"/>
      <c r="BR34" s="92"/>
    </row>
    <row r="35" spans="1:70"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29" t="s">
        <v>17</v>
      </c>
      <c r="BF35" s="110"/>
      <c r="BG35" s="110"/>
      <c r="BH35" s="110"/>
      <c r="BI35" s="110"/>
      <c r="BJ35" s="110"/>
      <c r="BK35" s="110"/>
      <c r="BL35" s="110"/>
      <c r="BM35" s="110"/>
      <c r="BN35" s="110"/>
      <c r="BO35" s="110"/>
      <c r="BP35" s="111"/>
      <c r="BQ35" s="112"/>
      <c r="BR35" s="92"/>
    </row>
    <row r="36" spans="1:70" ht="15.6" customHeight="1" x14ac:dyDescent="0.4">
      <c r="A36" s="92"/>
      <c r="B36" s="92"/>
      <c r="C36" s="101"/>
      <c r="D36" s="105" t="s">
        <v>18</v>
      </c>
      <c r="E36" s="106"/>
      <c r="F36" s="106"/>
      <c r="G36" s="106"/>
      <c r="H36" s="106"/>
      <c r="I36" s="106"/>
      <c r="J36" s="106"/>
      <c r="K36" s="106"/>
      <c r="L36" s="106"/>
      <c r="M36" s="107"/>
      <c r="N36" s="130" t="str">
        <f>IF([1]回答表!X41="○","○","")</f>
        <v/>
      </c>
      <c r="O36" s="131"/>
      <c r="P36" s="131"/>
      <c r="Q36" s="132"/>
      <c r="R36" s="119"/>
      <c r="S36" s="119"/>
      <c r="T36" s="119"/>
      <c r="U36" s="259" t="str">
        <f>IF([1]回答表!X41="○",[1]回答表!B56,IF([1]回答表!AA41="○",[1]回答表!B76,""))</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260"/>
      <c r="W36" s="260"/>
      <c r="X36" s="260"/>
      <c r="Y36" s="260"/>
      <c r="Z36" s="260"/>
      <c r="AA36" s="260"/>
      <c r="AB36" s="260"/>
      <c r="AC36" s="260"/>
      <c r="AD36" s="260"/>
      <c r="AE36" s="260"/>
      <c r="AF36" s="260"/>
      <c r="AG36" s="260"/>
      <c r="AH36" s="260"/>
      <c r="AI36" s="260"/>
      <c r="AJ36" s="261"/>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38" t="str">
        <f>IF([1]回答表!X41="○",[1]回答表!S62,IF([1]回答表!AA41="○",[1]回答表!S82,""))</f>
        <v>令和</v>
      </c>
      <c r="BF36" s="139"/>
      <c r="BG36" s="139"/>
      <c r="BH36" s="139"/>
      <c r="BI36" s="138"/>
      <c r="BJ36" s="139"/>
      <c r="BK36" s="139"/>
      <c r="BL36" s="139"/>
      <c r="BM36" s="138"/>
      <c r="BN36" s="139"/>
      <c r="BO36" s="139"/>
      <c r="BP36" s="140"/>
      <c r="BQ36" s="112"/>
      <c r="BR36" s="92"/>
    </row>
    <row r="37" spans="1:70"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262"/>
      <c r="V37" s="263"/>
      <c r="W37" s="263"/>
      <c r="X37" s="263"/>
      <c r="Y37" s="263"/>
      <c r="Z37" s="263"/>
      <c r="AA37" s="263"/>
      <c r="AB37" s="263"/>
      <c r="AC37" s="263"/>
      <c r="AD37" s="263"/>
      <c r="AE37" s="263"/>
      <c r="AF37" s="263"/>
      <c r="AG37" s="263"/>
      <c r="AH37" s="263"/>
      <c r="AI37" s="263"/>
      <c r="AJ37" s="264"/>
      <c r="AK37" s="136"/>
      <c r="AL37" s="136"/>
      <c r="AM37" s="137"/>
      <c r="AN37" s="137"/>
      <c r="AO37" s="137"/>
      <c r="AP37" s="137"/>
      <c r="AQ37" s="137"/>
      <c r="AR37" s="137"/>
      <c r="AS37" s="137"/>
      <c r="AT37" s="137"/>
      <c r="AU37" s="137"/>
      <c r="AV37" s="137"/>
      <c r="AW37" s="137"/>
      <c r="AX37" s="137"/>
      <c r="AY37" s="137"/>
      <c r="AZ37" s="137"/>
      <c r="BA37" s="137"/>
      <c r="BB37" s="137"/>
      <c r="BC37" s="120"/>
      <c r="BD37" s="109"/>
      <c r="BE37" s="150"/>
      <c r="BF37" s="151"/>
      <c r="BG37" s="151"/>
      <c r="BH37" s="151"/>
      <c r="BI37" s="150"/>
      <c r="BJ37" s="151"/>
      <c r="BK37" s="151"/>
      <c r="BL37" s="151"/>
      <c r="BM37" s="150"/>
      <c r="BN37" s="151"/>
      <c r="BO37" s="151"/>
      <c r="BP37" s="152"/>
      <c r="BQ37" s="112"/>
      <c r="BR37" s="92"/>
    </row>
    <row r="38" spans="1:70"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262"/>
      <c r="V38" s="263"/>
      <c r="W38" s="263"/>
      <c r="X38" s="263"/>
      <c r="Y38" s="263"/>
      <c r="Z38" s="263"/>
      <c r="AA38" s="263"/>
      <c r="AB38" s="263"/>
      <c r="AC38" s="263"/>
      <c r="AD38" s="263"/>
      <c r="AE38" s="263"/>
      <c r="AF38" s="263"/>
      <c r="AG38" s="263"/>
      <c r="AH38" s="263"/>
      <c r="AI38" s="263"/>
      <c r="AJ38" s="264"/>
      <c r="AK38" s="136"/>
      <c r="AL38" s="136"/>
      <c r="AM38" s="82" t="str">
        <f>IF([1]回答表!X41="○",[1]回答表!G62,IF([1]回答表!AA41="○",[1]回答表!G82,""))</f>
        <v>○</v>
      </c>
      <c r="AN38" s="83"/>
      <c r="AO38" s="83"/>
      <c r="AP38" s="83"/>
      <c r="AQ38" s="83"/>
      <c r="AR38" s="83"/>
      <c r="AS38" s="83"/>
      <c r="AT38" s="153"/>
      <c r="AU38" s="82">
        <f>IF([1]回答表!X41="○",[1]回答表!G63,IF([1]回答表!AA41="○",[1]回答表!G83,""))</f>
        <v>0</v>
      </c>
      <c r="AV38" s="83"/>
      <c r="AW38" s="83"/>
      <c r="AX38" s="83"/>
      <c r="AY38" s="83"/>
      <c r="AZ38" s="83"/>
      <c r="BA38" s="83"/>
      <c r="BB38" s="153"/>
      <c r="BC38" s="120"/>
      <c r="BD38" s="109"/>
      <c r="BE38" s="150"/>
      <c r="BF38" s="151"/>
      <c r="BG38" s="151"/>
      <c r="BH38" s="151"/>
      <c r="BI38" s="150"/>
      <c r="BJ38" s="151"/>
      <c r="BK38" s="151"/>
      <c r="BL38" s="151"/>
      <c r="BM38" s="150"/>
      <c r="BN38" s="151"/>
      <c r="BO38" s="151"/>
      <c r="BP38" s="152"/>
      <c r="BQ38" s="112"/>
      <c r="BR38" s="92"/>
    </row>
    <row r="39" spans="1:70"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262"/>
      <c r="V39" s="263"/>
      <c r="W39" s="263"/>
      <c r="X39" s="263"/>
      <c r="Y39" s="263"/>
      <c r="Z39" s="263"/>
      <c r="AA39" s="263"/>
      <c r="AB39" s="263"/>
      <c r="AC39" s="263"/>
      <c r="AD39" s="263"/>
      <c r="AE39" s="263"/>
      <c r="AF39" s="263"/>
      <c r="AG39" s="263"/>
      <c r="AH39" s="263"/>
      <c r="AI39" s="263"/>
      <c r="AJ39" s="264"/>
      <c r="AK39" s="136"/>
      <c r="AL39" s="136"/>
      <c r="AM39" s="79"/>
      <c r="AN39" s="80"/>
      <c r="AO39" s="80"/>
      <c r="AP39" s="80"/>
      <c r="AQ39" s="80"/>
      <c r="AR39" s="80"/>
      <c r="AS39" s="80"/>
      <c r="AT39" s="81"/>
      <c r="AU39" s="79"/>
      <c r="AV39" s="80"/>
      <c r="AW39" s="80"/>
      <c r="AX39" s="80"/>
      <c r="AY39" s="80"/>
      <c r="AZ39" s="80"/>
      <c r="BA39" s="80"/>
      <c r="BB39" s="81"/>
      <c r="BC39" s="120"/>
      <c r="BD39" s="109"/>
      <c r="BE39" s="150">
        <f>IF([1]回答表!X41="○",[1]回答表!V62,IF([1]回答表!AA41="○",[1]回答表!V82,""))</f>
        <v>4</v>
      </c>
      <c r="BF39" s="16"/>
      <c r="BG39" s="16"/>
      <c r="BH39" s="17"/>
      <c r="BI39" s="150">
        <f>IF([1]回答表!X41="○",[1]回答表!V63,IF([1]回答表!AA41="○",[1]回答表!V83,""))</f>
        <v>3</v>
      </c>
      <c r="BJ39" s="16"/>
      <c r="BK39" s="16"/>
      <c r="BL39" s="17"/>
      <c r="BM39" s="150">
        <f>IF([1]回答表!X41="○",[1]回答表!V64,IF([1]回答表!AA41="○",[1]回答表!V84,""))</f>
        <v>31</v>
      </c>
      <c r="BN39" s="16"/>
      <c r="BO39" s="16"/>
      <c r="BP39" s="17"/>
      <c r="BQ39" s="112"/>
      <c r="BR39" s="92"/>
    </row>
    <row r="40" spans="1:70"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262"/>
      <c r="V40" s="263"/>
      <c r="W40" s="263"/>
      <c r="X40" s="263"/>
      <c r="Y40" s="263"/>
      <c r="Z40" s="263"/>
      <c r="AA40" s="263"/>
      <c r="AB40" s="263"/>
      <c r="AC40" s="263"/>
      <c r="AD40" s="263"/>
      <c r="AE40" s="263"/>
      <c r="AF40" s="263"/>
      <c r="AG40" s="263"/>
      <c r="AH40" s="263"/>
      <c r="AI40" s="263"/>
      <c r="AJ40" s="264"/>
      <c r="AK40" s="136"/>
      <c r="AL40" s="136"/>
      <c r="AM40" s="85"/>
      <c r="AN40" s="86"/>
      <c r="AO40" s="86"/>
      <c r="AP40" s="86"/>
      <c r="AQ40" s="86"/>
      <c r="AR40" s="86"/>
      <c r="AS40" s="86"/>
      <c r="AT40" s="87"/>
      <c r="AU40" s="85"/>
      <c r="AV40" s="86"/>
      <c r="AW40" s="86"/>
      <c r="AX40" s="86"/>
      <c r="AY40" s="86"/>
      <c r="AZ40" s="86"/>
      <c r="BA40" s="86"/>
      <c r="BB40" s="87"/>
      <c r="BC40" s="120"/>
      <c r="BD40" s="120"/>
      <c r="BE40" s="15"/>
      <c r="BF40" s="16"/>
      <c r="BG40" s="16"/>
      <c r="BH40" s="17"/>
      <c r="BI40" s="15"/>
      <c r="BJ40" s="16"/>
      <c r="BK40" s="16"/>
      <c r="BL40" s="17"/>
      <c r="BM40" s="15"/>
      <c r="BN40" s="16"/>
      <c r="BO40" s="16"/>
      <c r="BP40" s="17"/>
      <c r="BQ40" s="112"/>
      <c r="BR40" s="92"/>
    </row>
    <row r="41" spans="1:70"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262"/>
      <c r="V41" s="263"/>
      <c r="W41" s="263"/>
      <c r="X41" s="263"/>
      <c r="Y41" s="263"/>
      <c r="Z41" s="263"/>
      <c r="AA41" s="263"/>
      <c r="AB41" s="263"/>
      <c r="AC41" s="263"/>
      <c r="AD41" s="263"/>
      <c r="AE41" s="263"/>
      <c r="AF41" s="263"/>
      <c r="AG41" s="263"/>
      <c r="AH41" s="263"/>
      <c r="AI41" s="263"/>
      <c r="AJ41" s="264"/>
      <c r="AK41" s="136"/>
      <c r="AL41" s="136"/>
      <c r="AM41" s="136"/>
      <c r="AN41" s="136"/>
      <c r="AO41" s="136"/>
      <c r="AP41" s="136"/>
      <c r="AQ41" s="136"/>
      <c r="AR41" s="136"/>
      <c r="AS41" s="136"/>
      <c r="AT41" s="136"/>
      <c r="AU41" s="136"/>
      <c r="AV41" s="136"/>
      <c r="AW41" s="136"/>
      <c r="AX41" s="136"/>
      <c r="AY41" s="136"/>
      <c r="AZ41" s="136"/>
      <c r="BA41" s="136"/>
      <c r="BB41" s="136"/>
      <c r="BC41" s="120"/>
      <c r="BD41" s="120"/>
      <c r="BE41" s="15"/>
      <c r="BF41" s="16"/>
      <c r="BG41" s="16"/>
      <c r="BH41" s="17"/>
      <c r="BI41" s="15"/>
      <c r="BJ41" s="16"/>
      <c r="BK41" s="16"/>
      <c r="BL41" s="17"/>
      <c r="BM41" s="15"/>
      <c r="BN41" s="16"/>
      <c r="BO41" s="16"/>
      <c r="BP41" s="17"/>
      <c r="BQ41" s="112"/>
      <c r="BR41" s="92"/>
    </row>
    <row r="42" spans="1:70"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262"/>
      <c r="V42" s="263"/>
      <c r="W42" s="263"/>
      <c r="X42" s="263"/>
      <c r="Y42" s="263"/>
      <c r="Z42" s="263"/>
      <c r="AA42" s="263"/>
      <c r="AB42" s="263"/>
      <c r="AC42" s="263"/>
      <c r="AD42" s="263"/>
      <c r="AE42" s="263"/>
      <c r="AF42" s="263"/>
      <c r="AG42" s="263"/>
      <c r="AH42" s="263"/>
      <c r="AI42" s="263"/>
      <c r="AJ42" s="264"/>
      <c r="AK42" s="136"/>
      <c r="AL42" s="136"/>
      <c r="AM42" s="160">
        <f>IF([1]回答表!X41="○",[1]回答表!O68,IF([1]回答表!AA41="○",[1]回答表!O88,""))</f>
        <v>0</v>
      </c>
      <c r="AN42" s="161"/>
      <c r="AO42" s="162" t="s">
        <v>21</v>
      </c>
      <c r="AP42" s="162"/>
      <c r="AQ42" s="162"/>
      <c r="AR42" s="162"/>
      <c r="AS42" s="162"/>
      <c r="AT42" s="162"/>
      <c r="AU42" s="162"/>
      <c r="AV42" s="162"/>
      <c r="AW42" s="162"/>
      <c r="AX42" s="162"/>
      <c r="AY42" s="162"/>
      <c r="AZ42" s="162"/>
      <c r="BA42" s="162"/>
      <c r="BB42" s="163"/>
      <c r="BC42" s="120"/>
      <c r="BD42" s="120"/>
      <c r="BE42" s="15"/>
      <c r="BF42" s="16"/>
      <c r="BG42" s="16"/>
      <c r="BH42" s="17"/>
      <c r="BI42" s="15"/>
      <c r="BJ42" s="16"/>
      <c r="BK42" s="16"/>
      <c r="BL42" s="17"/>
      <c r="BM42" s="15"/>
      <c r="BN42" s="16"/>
      <c r="BO42" s="16"/>
      <c r="BP42" s="17"/>
      <c r="BQ42" s="112"/>
      <c r="BR42" s="92"/>
    </row>
    <row r="43" spans="1:70" ht="15.6" customHeight="1" x14ac:dyDescent="0.4">
      <c r="A43" s="92"/>
      <c r="B43" s="92"/>
      <c r="C43" s="101"/>
      <c r="D43" s="157"/>
      <c r="E43" s="157"/>
      <c r="F43" s="157"/>
      <c r="G43" s="157"/>
      <c r="H43" s="157"/>
      <c r="I43" s="157"/>
      <c r="J43" s="157"/>
      <c r="K43" s="157"/>
      <c r="L43" s="157"/>
      <c r="M43" s="157"/>
      <c r="N43" s="158"/>
      <c r="O43" s="158"/>
      <c r="P43" s="158"/>
      <c r="Q43" s="158"/>
      <c r="R43" s="159"/>
      <c r="S43" s="159"/>
      <c r="T43" s="159"/>
      <c r="U43" s="262"/>
      <c r="V43" s="263"/>
      <c r="W43" s="263"/>
      <c r="X43" s="263"/>
      <c r="Y43" s="263"/>
      <c r="Z43" s="263"/>
      <c r="AA43" s="263"/>
      <c r="AB43" s="263"/>
      <c r="AC43" s="263"/>
      <c r="AD43" s="263"/>
      <c r="AE43" s="263"/>
      <c r="AF43" s="263"/>
      <c r="AG43" s="263"/>
      <c r="AH43" s="263"/>
      <c r="AI43" s="263"/>
      <c r="AJ43" s="264"/>
      <c r="AK43" s="136"/>
      <c r="AL43" s="136"/>
      <c r="AM43" s="160">
        <f>IF([1]回答表!X41="○",[1]回答表!O69,IF([1]回答表!AA41="○",[1]回答表!O89,""))</f>
        <v>0</v>
      </c>
      <c r="AN43" s="161"/>
      <c r="AO43" s="162" t="s">
        <v>22</v>
      </c>
      <c r="AP43" s="162"/>
      <c r="AQ43" s="162"/>
      <c r="AR43" s="162"/>
      <c r="AS43" s="162"/>
      <c r="AT43" s="162"/>
      <c r="AU43" s="162"/>
      <c r="AV43" s="162"/>
      <c r="AW43" s="162"/>
      <c r="AX43" s="162"/>
      <c r="AY43" s="162"/>
      <c r="AZ43" s="162"/>
      <c r="BA43" s="162"/>
      <c r="BB43" s="163"/>
      <c r="BC43" s="120"/>
      <c r="BD43" s="109"/>
      <c r="BE43" s="150" t="s">
        <v>23</v>
      </c>
      <c r="BF43" s="16"/>
      <c r="BG43" s="16"/>
      <c r="BH43" s="17"/>
      <c r="BI43" s="150" t="s">
        <v>24</v>
      </c>
      <c r="BJ43" s="16"/>
      <c r="BK43" s="16"/>
      <c r="BL43" s="17"/>
      <c r="BM43" s="150" t="s">
        <v>25</v>
      </c>
      <c r="BN43" s="16"/>
      <c r="BO43" s="16"/>
      <c r="BP43" s="17"/>
      <c r="BQ43" s="112"/>
      <c r="BR43" s="92"/>
    </row>
    <row r="44" spans="1:70" ht="15.6" customHeight="1" x14ac:dyDescent="0.4">
      <c r="A44" s="92"/>
      <c r="B44" s="92"/>
      <c r="C44" s="101"/>
      <c r="D44" s="164" t="s">
        <v>26</v>
      </c>
      <c r="E44" s="165"/>
      <c r="F44" s="165"/>
      <c r="G44" s="165"/>
      <c r="H44" s="165"/>
      <c r="I44" s="165"/>
      <c r="J44" s="165"/>
      <c r="K44" s="165"/>
      <c r="L44" s="165"/>
      <c r="M44" s="166"/>
      <c r="N44" s="130" t="str">
        <f>IF([1]回答表!AA41="○","○","")</f>
        <v>○</v>
      </c>
      <c r="O44" s="131"/>
      <c r="P44" s="131"/>
      <c r="Q44" s="132"/>
      <c r="R44" s="119"/>
      <c r="S44" s="119"/>
      <c r="T44" s="119"/>
      <c r="U44" s="262"/>
      <c r="V44" s="263"/>
      <c r="W44" s="263"/>
      <c r="X44" s="263"/>
      <c r="Y44" s="263"/>
      <c r="Z44" s="263"/>
      <c r="AA44" s="263"/>
      <c r="AB44" s="263"/>
      <c r="AC44" s="263"/>
      <c r="AD44" s="263"/>
      <c r="AE44" s="263"/>
      <c r="AF44" s="263"/>
      <c r="AG44" s="263"/>
      <c r="AH44" s="263"/>
      <c r="AI44" s="263"/>
      <c r="AJ44" s="264"/>
      <c r="AK44" s="136"/>
      <c r="AL44" s="136"/>
      <c r="AM44" s="160">
        <f>IF([1]回答表!X41="○",[1]回答表!O70,IF([1]回答表!AA41="○",[1]回答表!O90,""))</f>
        <v>0</v>
      </c>
      <c r="AN44" s="161"/>
      <c r="AO44" s="162" t="s">
        <v>27</v>
      </c>
      <c r="AP44" s="162"/>
      <c r="AQ44" s="162"/>
      <c r="AR44" s="162"/>
      <c r="AS44" s="162"/>
      <c r="AT44" s="162"/>
      <c r="AU44" s="162"/>
      <c r="AV44" s="162"/>
      <c r="AW44" s="162"/>
      <c r="AX44" s="162"/>
      <c r="AY44" s="162"/>
      <c r="AZ44" s="162"/>
      <c r="BA44" s="162"/>
      <c r="BB44" s="163"/>
      <c r="BC44" s="120"/>
      <c r="BD44" s="167"/>
      <c r="BE44" s="15"/>
      <c r="BF44" s="16"/>
      <c r="BG44" s="16"/>
      <c r="BH44" s="17"/>
      <c r="BI44" s="15"/>
      <c r="BJ44" s="16"/>
      <c r="BK44" s="16"/>
      <c r="BL44" s="17"/>
      <c r="BM44" s="15"/>
      <c r="BN44" s="16"/>
      <c r="BO44" s="16"/>
      <c r="BP44" s="17"/>
      <c r="BQ44" s="112"/>
      <c r="BR44" s="92"/>
    </row>
    <row r="45" spans="1:70" ht="15.6" customHeight="1" x14ac:dyDescent="0.4">
      <c r="A45" s="92"/>
      <c r="B45" s="92"/>
      <c r="C45" s="101"/>
      <c r="D45" s="168"/>
      <c r="E45" s="169"/>
      <c r="F45" s="169"/>
      <c r="G45" s="169"/>
      <c r="H45" s="169"/>
      <c r="I45" s="169"/>
      <c r="J45" s="169"/>
      <c r="K45" s="169"/>
      <c r="L45" s="169"/>
      <c r="M45" s="170"/>
      <c r="N45" s="144"/>
      <c r="O45" s="145"/>
      <c r="P45" s="145"/>
      <c r="Q45" s="146"/>
      <c r="R45" s="119"/>
      <c r="S45" s="119"/>
      <c r="T45" s="119"/>
      <c r="U45" s="262"/>
      <c r="V45" s="263"/>
      <c r="W45" s="263"/>
      <c r="X45" s="263"/>
      <c r="Y45" s="263"/>
      <c r="Z45" s="263"/>
      <c r="AA45" s="263"/>
      <c r="AB45" s="263"/>
      <c r="AC45" s="263"/>
      <c r="AD45" s="263"/>
      <c r="AE45" s="263"/>
      <c r="AF45" s="263"/>
      <c r="AG45" s="263"/>
      <c r="AH45" s="263"/>
      <c r="AI45" s="263"/>
      <c r="AJ45" s="264"/>
      <c r="AK45" s="136"/>
      <c r="AL45" s="136"/>
      <c r="AM45" s="160">
        <f>IF([1]回答表!X41="○",[1]回答表!O71,IF([1]回答表!AA41="○",[1]回答表!O91,""))</f>
        <v>0</v>
      </c>
      <c r="AN45" s="161"/>
      <c r="AO45" s="162" t="s">
        <v>28</v>
      </c>
      <c r="AP45" s="162"/>
      <c r="AQ45" s="162"/>
      <c r="AR45" s="162"/>
      <c r="AS45" s="162"/>
      <c r="AT45" s="162"/>
      <c r="AU45" s="162"/>
      <c r="AV45" s="162"/>
      <c r="AW45" s="162"/>
      <c r="AX45" s="162"/>
      <c r="AY45" s="162"/>
      <c r="AZ45" s="162"/>
      <c r="BA45" s="162"/>
      <c r="BB45" s="163"/>
      <c r="BC45" s="120"/>
      <c r="BD45" s="167"/>
      <c r="BE45" s="18"/>
      <c r="BF45" s="19"/>
      <c r="BG45" s="19"/>
      <c r="BH45" s="20"/>
      <c r="BI45" s="18"/>
      <c r="BJ45" s="19"/>
      <c r="BK45" s="19"/>
      <c r="BL45" s="20"/>
      <c r="BM45" s="18"/>
      <c r="BN45" s="19"/>
      <c r="BO45" s="19"/>
      <c r="BP45" s="20"/>
      <c r="BQ45" s="112"/>
      <c r="BR45" s="92"/>
    </row>
    <row r="46" spans="1:70" ht="15.6" customHeight="1" x14ac:dyDescent="0.4">
      <c r="A46" s="92"/>
      <c r="B46" s="92"/>
      <c r="C46" s="101"/>
      <c r="D46" s="168"/>
      <c r="E46" s="169"/>
      <c r="F46" s="169"/>
      <c r="G46" s="169"/>
      <c r="H46" s="169"/>
      <c r="I46" s="169"/>
      <c r="J46" s="169"/>
      <c r="K46" s="169"/>
      <c r="L46" s="169"/>
      <c r="M46" s="170"/>
      <c r="N46" s="144"/>
      <c r="O46" s="145"/>
      <c r="P46" s="145"/>
      <c r="Q46" s="146"/>
      <c r="R46" s="119"/>
      <c r="S46" s="119"/>
      <c r="T46" s="119"/>
      <c r="U46" s="262"/>
      <c r="V46" s="263"/>
      <c r="W46" s="263"/>
      <c r="X46" s="263"/>
      <c r="Y46" s="263"/>
      <c r="Z46" s="263"/>
      <c r="AA46" s="263"/>
      <c r="AB46" s="263"/>
      <c r="AC46" s="263"/>
      <c r="AD46" s="263"/>
      <c r="AE46" s="263"/>
      <c r="AF46" s="263"/>
      <c r="AG46" s="263"/>
      <c r="AH46" s="263"/>
      <c r="AI46" s="263"/>
      <c r="AJ46" s="264"/>
      <c r="AK46" s="136"/>
      <c r="AL46" s="136"/>
      <c r="AM46" s="160">
        <f>IF([1]回答表!X41="○",[1]回答表!AG68,IF([1]回答表!AA41="○",[1]回答表!AG88,""))</f>
        <v>0</v>
      </c>
      <c r="AN46" s="161"/>
      <c r="AO46" s="162" t="s">
        <v>29</v>
      </c>
      <c r="AP46" s="162"/>
      <c r="AQ46" s="162"/>
      <c r="AR46" s="162"/>
      <c r="AS46" s="162"/>
      <c r="AT46" s="162"/>
      <c r="AU46" s="162"/>
      <c r="AV46" s="162"/>
      <c r="AW46" s="162"/>
      <c r="AX46" s="162"/>
      <c r="AY46" s="162"/>
      <c r="AZ46" s="162"/>
      <c r="BA46" s="162"/>
      <c r="BB46" s="163"/>
      <c r="BC46" s="120"/>
      <c r="BD46" s="167"/>
      <c r="BE46" s="68"/>
      <c r="BF46" s="68"/>
      <c r="BG46" s="68"/>
      <c r="BH46" s="68"/>
      <c r="BI46" s="68"/>
      <c r="BJ46" s="68"/>
      <c r="BK46" s="68"/>
      <c r="BL46" s="68"/>
      <c r="BM46" s="68"/>
      <c r="BN46" s="68"/>
      <c r="BO46" s="68"/>
      <c r="BP46" s="68"/>
      <c r="BQ46" s="112"/>
      <c r="BR46" s="92"/>
    </row>
    <row r="47" spans="1:70" ht="15.6" customHeight="1" x14ac:dyDescent="0.4">
      <c r="A47" s="92"/>
      <c r="B47" s="92"/>
      <c r="C47" s="101"/>
      <c r="D47" s="171"/>
      <c r="E47" s="172"/>
      <c r="F47" s="172"/>
      <c r="G47" s="172"/>
      <c r="H47" s="172"/>
      <c r="I47" s="172"/>
      <c r="J47" s="172"/>
      <c r="K47" s="172"/>
      <c r="L47" s="172"/>
      <c r="M47" s="173"/>
      <c r="N47" s="154"/>
      <c r="O47" s="155"/>
      <c r="P47" s="155"/>
      <c r="Q47" s="156"/>
      <c r="R47" s="119"/>
      <c r="S47" s="119"/>
      <c r="T47" s="119"/>
      <c r="U47" s="265"/>
      <c r="V47" s="266"/>
      <c r="W47" s="266"/>
      <c r="X47" s="266"/>
      <c r="Y47" s="266"/>
      <c r="Z47" s="266"/>
      <c r="AA47" s="266"/>
      <c r="AB47" s="266"/>
      <c r="AC47" s="266"/>
      <c r="AD47" s="266"/>
      <c r="AE47" s="266"/>
      <c r="AF47" s="266"/>
      <c r="AG47" s="266"/>
      <c r="AH47" s="266"/>
      <c r="AI47" s="266"/>
      <c r="AJ47" s="267"/>
      <c r="AK47" s="136"/>
      <c r="AL47" s="136"/>
      <c r="AM47" s="160">
        <f>IF([1]回答表!X41="○",[1]回答表!AG69,IF([1]回答表!AA41="○",[1]回答表!AG89,""))</f>
        <v>0</v>
      </c>
      <c r="AN47" s="161"/>
      <c r="AO47" s="162" t="s">
        <v>30</v>
      </c>
      <c r="AP47" s="162"/>
      <c r="AQ47" s="162"/>
      <c r="AR47" s="162"/>
      <c r="AS47" s="162"/>
      <c r="AT47" s="162"/>
      <c r="AU47" s="162"/>
      <c r="AV47" s="162"/>
      <c r="AW47" s="162"/>
      <c r="AX47" s="162"/>
      <c r="AY47" s="162"/>
      <c r="AZ47" s="162"/>
      <c r="BA47" s="162"/>
      <c r="BB47" s="163"/>
      <c r="BC47" s="120"/>
      <c r="BD47" s="167"/>
      <c r="BE47" s="68"/>
      <c r="BF47" s="68"/>
      <c r="BG47" s="68"/>
      <c r="BH47" s="68"/>
      <c r="BI47" s="68"/>
      <c r="BJ47" s="68"/>
      <c r="BK47" s="68"/>
      <c r="BL47" s="68"/>
      <c r="BM47" s="68"/>
      <c r="BN47" s="68"/>
      <c r="BO47" s="68"/>
      <c r="BP47" s="68"/>
      <c r="BQ47" s="112"/>
      <c r="BR47" s="92"/>
    </row>
    <row r="48" spans="1:70"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60" t="str">
        <f>IF([1]回答表!X41="○",[1]回答表!AG70,IF([1]回答表!AA41="○",[1]回答表!AG90,""))</f>
        <v>○</v>
      </c>
      <c r="AN48" s="161"/>
      <c r="AO48" s="162" t="s">
        <v>31</v>
      </c>
      <c r="AP48" s="162"/>
      <c r="AQ48" s="162"/>
      <c r="AR48" s="162"/>
      <c r="AS48" s="162"/>
      <c r="AT48" s="162"/>
      <c r="AU48" s="162"/>
      <c r="AV48" s="162"/>
      <c r="AW48" s="162"/>
      <c r="AX48" s="162"/>
      <c r="AY48" s="162"/>
      <c r="AZ48" s="162"/>
      <c r="BA48" s="162"/>
      <c r="BB48" s="163"/>
      <c r="BC48" s="120"/>
      <c r="BD48" s="167"/>
      <c r="BE48" s="68"/>
      <c r="BF48" s="68"/>
      <c r="BG48" s="68"/>
      <c r="BH48" s="68"/>
      <c r="BI48" s="68"/>
      <c r="BJ48" s="68"/>
      <c r="BK48" s="68"/>
      <c r="BL48" s="68"/>
      <c r="BM48" s="68"/>
      <c r="BN48" s="68"/>
      <c r="BO48" s="68"/>
      <c r="BP48" s="68"/>
      <c r="BQ48" s="112"/>
      <c r="BR48" s="92"/>
    </row>
    <row r="49" spans="1:70" ht="15.6" customHeight="1" x14ac:dyDescent="0.4">
      <c r="A49" s="92"/>
      <c r="B49" s="92"/>
      <c r="C49" s="101"/>
      <c r="D49" s="157"/>
      <c r="E49" s="157"/>
      <c r="F49" s="157"/>
      <c r="G49" s="157"/>
      <c r="H49" s="157"/>
      <c r="I49" s="157"/>
      <c r="J49" s="157"/>
      <c r="K49" s="157"/>
      <c r="L49" s="157"/>
      <c r="M49" s="157"/>
      <c r="N49" s="157"/>
      <c r="O49" s="157"/>
      <c r="P49" s="157"/>
      <c r="Q49" s="157"/>
      <c r="R49" s="119"/>
      <c r="S49" s="119"/>
      <c r="T49" s="119"/>
      <c r="U49" s="119"/>
      <c r="V49" s="119"/>
      <c r="W49" s="119"/>
      <c r="X49" s="119"/>
      <c r="Y49" s="119"/>
      <c r="Z49" s="119"/>
      <c r="AA49" s="119"/>
      <c r="AB49" s="119"/>
      <c r="AC49" s="119"/>
      <c r="AD49" s="119"/>
      <c r="AE49" s="119"/>
      <c r="AF49" s="119"/>
      <c r="AG49" s="119"/>
      <c r="AH49" s="119"/>
      <c r="AI49" s="119"/>
      <c r="AJ49" s="119"/>
      <c r="AK49" s="136"/>
      <c r="AL49" s="136"/>
      <c r="AM49" s="177"/>
      <c r="AN49" s="177"/>
      <c r="AO49" s="177"/>
      <c r="AP49" s="177"/>
      <c r="AQ49" s="177"/>
      <c r="AR49" s="177"/>
      <c r="AS49" s="177"/>
      <c r="AT49" s="177"/>
      <c r="AU49" s="177"/>
      <c r="AV49" s="177"/>
      <c r="AW49" s="177"/>
      <c r="AX49" s="177"/>
      <c r="AY49" s="177"/>
      <c r="AZ49" s="177"/>
      <c r="BA49" s="177"/>
      <c r="BB49" s="177"/>
      <c r="BC49" s="120"/>
      <c r="BD49" s="167"/>
      <c r="BE49" s="68"/>
      <c r="BF49" s="68"/>
      <c r="BG49" s="68"/>
      <c r="BH49" s="68"/>
      <c r="BI49" s="68"/>
      <c r="BJ49" s="68"/>
      <c r="BK49" s="68"/>
      <c r="BL49" s="68"/>
      <c r="BM49" s="68"/>
      <c r="BN49" s="68"/>
      <c r="BO49" s="68"/>
      <c r="BP49" s="68"/>
      <c r="BQ49" s="112"/>
      <c r="BR49" s="92"/>
    </row>
    <row r="50" spans="1:70" ht="6.95" customHeight="1" x14ac:dyDescent="0.5">
      <c r="A50" s="92"/>
      <c r="B50" s="92"/>
      <c r="C50" s="101"/>
      <c r="D50" s="157"/>
      <c r="E50" s="157"/>
      <c r="F50" s="157"/>
      <c r="G50" s="157"/>
      <c r="H50" s="157"/>
      <c r="I50" s="157"/>
      <c r="J50" s="157"/>
      <c r="K50" s="157"/>
      <c r="L50" s="157"/>
      <c r="M50" s="157"/>
      <c r="N50" s="84"/>
      <c r="O50" s="84"/>
      <c r="P50" s="84"/>
      <c r="Q50" s="84"/>
      <c r="R50" s="119"/>
      <c r="S50" s="119"/>
      <c r="T50" s="119"/>
      <c r="U50" s="119"/>
      <c r="V50" s="119"/>
      <c r="W50" s="119"/>
      <c r="X50" s="68"/>
      <c r="Y50" s="68"/>
      <c r="Z50" s="68"/>
      <c r="AA50" s="110"/>
      <c r="AB50" s="110"/>
      <c r="AC50" s="110"/>
      <c r="AD50" s="110"/>
      <c r="AE50" s="110"/>
      <c r="AF50" s="110"/>
      <c r="AG50" s="110"/>
      <c r="AH50" s="110"/>
      <c r="AI50" s="110"/>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112"/>
      <c r="BR50" s="92"/>
    </row>
    <row r="51" spans="1:70" ht="18.600000000000001" customHeight="1" x14ac:dyDescent="0.5">
      <c r="A51" s="92"/>
      <c r="B51" s="92"/>
      <c r="C51" s="101"/>
      <c r="D51" s="157"/>
      <c r="E51" s="157"/>
      <c r="F51" s="157"/>
      <c r="G51" s="157"/>
      <c r="H51" s="157"/>
      <c r="I51" s="157"/>
      <c r="J51" s="157"/>
      <c r="K51" s="157"/>
      <c r="L51" s="157"/>
      <c r="M51" s="157"/>
      <c r="N51" s="84"/>
      <c r="O51" s="84"/>
      <c r="P51" s="84"/>
      <c r="Q51" s="84"/>
      <c r="R51" s="119"/>
      <c r="S51" s="119"/>
      <c r="T51" s="119"/>
      <c r="U51" s="123" t="s">
        <v>32</v>
      </c>
      <c r="V51" s="119"/>
      <c r="W51" s="119"/>
      <c r="X51" s="119"/>
      <c r="Y51" s="119"/>
      <c r="Z51" s="119"/>
      <c r="AA51" s="110"/>
      <c r="AB51" s="124"/>
      <c r="AC51" s="110"/>
      <c r="AD51" s="110"/>
      <c r="AE51" s="110"/>
      <c r="AF51" s="110"/>
      <c r="AG51" s="110"/>
      <c r="AH51" s="110"/>
      <c r="AI51" s="110"/>
      <c r="AJ51" s="110"/>
      <c r="AK51" s="110"/>
      <c r="AL51" s="110"/>
      <c r="AM51" s="123" t="s">
        <v>33</v>
      </c>
      <c r="AN51" s="110"/>
      <c r="AO51" s="110"/>
      <c r="AP51" s="110"/>
      <c r="AQ51" s="110"/>
      <c r="AR51" s="110"/>
      <c r="AS51" s="110"/>
      <c r="AT51" s="110"/>
      <c r="AU51" s="110"/>
      <c r="AV51" s="110"/>
      <c r="AW51" s="110"/>
      <c r="AX51" s="109"/>
      <c r="AY51" s="109"/>
      <c r="AZ51" s="109"/>
      <c r="BA51" s="109"/>
      <c r="BB51" s="109"/>
      <c r="BC51" s="109"/>
      <c r="BD51" s="109"/>
      <c r="BE51" s="109"/>
      <c r="BF51" s="109"/>
      <c r="BG51" s="109"/>
      <c r="BH51" s="109"/>
      <c r="BI51" s="109"/>
      <c r="BJ51" s="109"/>
      <c r="BK51" s="109"/>
      <c r="BL51" s="109"/>
      <c r="BM51" s="109"/>
      <c r="BN51" s="109"/>
      <c r="BO51" s="109"/>
      <c r="BP51" s="68"/>
      <c r="BQ51" s="112"/>
      <c r="BR51" s="92"/>
    </row>
    <row r="52" spans="1:70" ht="15.6" customHeight="1" x14ac:dyDescent="0.4">
      <c r="A52" s="92"/>
      <c r="B52" s="92"/>
      <c r="C52" s="101"/>
      <c r="D52" s="105" t="s">
        <v>34</v>
      </c>
      <c r="E52" s="106"/>
      <c r="F52" s="106"/>
      <c r="G52" s="106"/>
      <c r="H52" s="106"/>
      <c r="I52" s="106"/>
      <c r="J52" s="106"/>
      <c r="K52" s="106"/>
      <c r="L52" s="106"/>
      <c r="M52" s="107"/>
      <c r="N52" s="130" t="str">
        <f>IF([1]回答表!AD41="○","○","")</f>
        <v/>
      </c>
      <c r="O52" s="131"/>
      <c r="P52" s="131"/>
      <c r="Q52" s="132"/>
      <c r="R52" s="119"/>
      <c r="S52" s="119"/>
      <c r="T52" s="119"/>
      <c r="U52" s="133" t="str">
        <f>IF([1]回答表!AD41="○",[1]回答表!B96,"")</f>
        <v/>
      </c>
      <c r="V52" s="134"/>
      <c r="W52" s="134"/>
      <c r="X52" s="134"/>
      <c r="Y52" s="134"/>
      <c r="Z52" s="134"/>
      <c r="AA52" s="134"/>
      <c r="AB52" s="134"/>
      <c r="AC52" s="134"/>
      <c r="AD52" s="134"/>
      <c r="AE52" s="134"/>
      <c r="AF52" s="134"/>
      <c r="AG52" s="134"/>
      <c r="AH52" s="134"/>
      <c r="AI52" s="134"/>
      <c r="AJ52" s="135"/>
      <c r="AK52" s="178"/>
      <c r="AL52" s="178"/>
      <c r="AM52" s="133" t="str">
        <f>IF([1]回答表!AD41="○",[1]回答表!B101,"")</f>
        <v/>
      </c>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112"/>
      <c r="BR52" s="92"/>
    </row>
    <row r="53" spans="1:70"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78"/>
      <c r="AL53" s="178"/>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112"/>
      <c r="BR53" s="92"/>
    </row>
    <row r="54" spans="1:70" ht="15.6" customHeight="1" x14ac:dyDescent="0.4">
      <c r="A54" s="92"/>
      <c r="B54" s="92"/>
      <c r="C54" s="101"/>
      <c r="D54" s="141"/>
      <c r="E54" s="142"/>
      <c r="F54" s="142"/>
      <c r="G54" s="142"/>
      <c r="H54" s="142"/>
      <c r="I54" s="142"/>
      <c r="J54" s="142"/>
      <c r="K54" s="142"/>
      <c r="L54" s="142"/>
      <c r="M54" s="143"/>
      <c r="N54" s="144"/>
      <c r="O54" s="145"/>
      <c r="P54" s="145"/>
      <c r="Q54" s="146"/>
      <c r="R54" s="119"/>
      <c r="S54" s="119"/>
      <c r="T54" s="119"/>
      <c r="U54" s="147"/>
      <c r="V54" s="148"/>
      <c r="W54" s="148"/>
      <c r="X54" s="148"/>
      <c r="Y54" s="148"/>
      <c r="Z54" s="148"/>
      <c r="AA54" s="148"/>
      <c r="AB54" s="148"/>
      <c r="AC54" s="148"/>
      <c r="AD54" s="148"/>
      <c r="AE54" s="148"/>
      <c r="AF54" s="148"/>
      <c r="AG54" s="148"/>
      <c r="AH54" s="148"/>
      <c r="AI54" s="148"/>
      <c r="AJ54" s="149"/>
      <c r="AK54" s="178"/>
      <c r="AL54" s="178"/>
      <c r="AM54" s="147"/>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9"/>
      <c r="BQ54" s="112"/>
      <c r="BR54" s="92"/>
    </row>
    <row r="55" spans="1:70" ht="15.6" customHeight="1" x14ac:dyDescent="0.4">
      <c r="C55" s="101"/>
      <c r="D55" s="116"/>
      <c r="E55" s="117"/>
      <c r="F55" s="117"/>
      <c r="G55" s="117"/>
      <c r="H55" s="117"/>
      <c r="I55" s="117"/>
      <c r="J55" s="117"/>
      <c r="K55" s="117"/>
      <c r="L55" s="117"/>
      <c r="M55" s="118"/>
      <c r="N55" s="154"/>
      <c r="O55" s="155"/>
      <c r="P55" s="155"/>
      <c r="Q55" s="156"/>
      <c r="R55" s="119"/>
      <c r="S55" s="119"/>
      <c r="T55" s="119"/>
      <c r="U55" s="174"/>
      <c r="V55" s="175"/>
      <c r="W55" s="175"/>
      <c r="X55" s="175"/>
      <c r="Y55" s="175"/>
      <c r="Z55" s="175"/>
      <c r="AA55" s="175"/>
      <c r="AB55" s="175"/>
      <c r="AC55" s="175"/>
      <c r="AD55" s="175"/>
      <c r="AE55" s="175"/>
      <c r="AF55" s="175"/>
      <c r="AG55" s="175"/>
      <c r="AH55" s="175"/>
      <c r="AI55" s="175"/>
      <c r="AJ55" s="176"/>
      <c r="AK55" s="178"/>
      <c r="AL55" s="178"/>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112"/>
      <c r="BR55" s="92"/>
    </row>
    <row r="56" spans="1:70" ht="15.6" customHeight="1" x14ac:dyDescent="0.4">
      <c r="C56" s="179"/>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92"/>
    </row>
    <row r="57" spans="1:70" ht="15.6" customHeight="1" x14ac:dyDescent="0.4">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row>
    <row r="58" spans="1:70" ht="15.6" customHeight="1" x14ac:dyDescent="0.4">
      <c r="C58" s="94"/>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6"/>
      <c r="AS58" s="96"/>
      <c r="AT58" s="96"/>
      <c r="AU58" s="96"/>
      <c r="AV58" s="96"/>
      <c r="AW58" s="96"/>
      <c r="AX58" s="96"/>
      <c r="AY58" s="96"/>
      <c r="AZ58" s="96"/>
      <c r="BA58" s="96"/>
      <c r="BB58" s="96"/>
      <c r="BC58" s="97"/>
      <c r="BD58" s="98"/>
      <c r="BE58" s="98"/>
      <c r="BF58" s="98"/>
      <c r="BG58" s="98"/>
      <c r="BH58" s="98"/>
      <c r="BI58" s="98"/>
      <c r="BJ58" s="98"/>
      <c r="BK58" s="98"/>
      <c r="BL58" s="98"/>
      <c r="BM58" s="98"/>
      <c r="BN58" s="98"/>
      <c r="BO58" s="98"/>
      <c r="BP58" s="98"/>
      <c r="BQ58" s="99"/>
      <c r="BR58" s="92"/>
    </row>
    <row r="59" spans="1:70" ht="15.6" customHeight="1" x14ac:dyDescent="0.5">
      <c r="C59" s="101"/>
      <c r="D59" s="102" t="s">
        <v>14</v>
      </c>
      <c r="E59" s="103"/>
      <c r="F59" s="103"/>
      <c r="G59" s="103"/>
      <c r="H59" s="103"/>
      <c r="I59" s="103"/>
      <c r="J59" s="103"/>
      <c r="K59" s="103"/>
      <c r="L59" s="103"/>
      <c r="M59" s="103"/>
      <c r="N59" s="103"/>
      <c r="O59" s="103"/>
      <c r="P59" s="103"/>
      <c r="Q59" s="104"/>
      <c r="R59" s="105" t="s">
        <v>35</v>
      </c>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7"/>
      <c r="BC59" s="108"/>
      <c r="BD59" s="109"/>
      <c r="BE59" s="109"/>
      <c r="BF59" s="109"/>
      <c r="BG59" s="109"/>
      <c r="BH59" s="109"/>
      <c r="BI59" s="109"/>
      <c r="BJ59" s="109"/>
      <c r="BK59" s="109"/>
      <c r="BL59" s="109"/>
      <c r="BM59" s="110"/>
      <c r="BN59" s="110"/>
      <c r="BO59" s="110"/>
      <c r="BP59" s="111"/>
      <c r="BQ59" s="112"/>
      <c r="BR59" s="92"/>
    </row>
    <row r="60" spans="1:70" ht="15.6" customHeight="1" x14ac:dyDescent="0.5">
      <c r="C60" s="101"/>
      <c r="D60" s="113"/>
      <c r="E60" s="114"/>
      <c r="F60" s="114"/>
      <c r="G60" s="114"/>
      <c r="H60" s="114"/>
      <c r="I60" s="114"/>
      <c r="J60" s="114"/>
      <c r="K60" s="114"/>
      <c r="L60" s="114"/>
      <c r="M60" s="114"/>
      <c r="N60" s="114"/>
      <c r="O60" s="114"/>
      <c r="P60" s="114"/>
      <c r="Q60" s="115"/>
      <c r="R60" s="116"/>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8"/>
      <c r="BC60" s="108"/>
      <c r="BD60" s="109"/>
      <c r="BE60" s="109"/>
      <c r="BF60" s="109"/>
      <c r="BG60" s="109"/>
      <c r="BH60" s="109"/>
      <c r="BI60" s="109"/>
      <c r="BJ60" s="109"/>
      <c r="BK60" s="109"/>
      <c r="BL60" s="109"/>
      <c r="BM60" s="110"/>
      <c r="BN60" s="110"/>
      <c r="BO60" s="110"/>
      <c r="BP60" s="111"/>
      <c r="BQ60" s="112"/>
      <c r="BR60" s="92"/>
    </row>
    <row r="61" spans="1:70" ht="15.6" customHeight="1" x14ac:dyDescent="0.5">
      <c r="C61" s="101"/>
      <c r="D61" s="119"/>
      <c r="E61" s="119"/>
      <c r="F61" s="119"/>
      <c r="G61" s="119"/>
      <c r="H61" s="119"/>
      <c r="I61" s="119"/>
      <c r="J61" s="119"/>
      <c r="K61" s="119"/>
      <c r="L61" s="119"/>
      <c r="M61" s="119"/>
      <c r="N61" s="119"/>
      <c r="O61" s="119"/>
      <c r="P61" s="119"/>
      <c r="Q61" s="119"/>
      <c r="R61" s="119"/>
      <c r="S61" s="119"/>
      <c r="T61" s="119"/>
      <c r="U61" s="119"/>
      <c r="V61" s="119"/>
      <c r="W61" s="119"/>
      <c r="X61" s="68"/>
      <c r="Y61" s="68"/>
      <c r="Z61" s="68"/>
      <c r="AA61" s="109"/>
      <c r="AB61" s="120"/>
      <c r="AC61" s="120"/>
      <c r="AD61" s="120"/>
      <c r="AE61" s="120"/>
      <c r="AF61" s="120"/>
      <c r="AG61" s="120"/>
      <c r="AH61" s="120"/>
      <c r="AI61" s="120"/>
      <c r="AJ61" s="120"/>
      <c r="AK61" s="120"/>
      <c r="AL61" s="120"/>
      <c r="AM61" s="120"/>
      <c r="AN61" s="111"/>
      <c r="AO61" s="120"/>
      <c r="AP61" s="121"/>
      <c r="AQ61" s="121"/>
      <c r="AR61" s="122"/>
      <c r="AS61" s="122"/>
      <c r="AT61" s="122"/>
      <c r="AU61" s="122"/>
      <c r="AV61" s="122"/>
      <c r="AW61" s="122"/>
      <c r="AX61" s="122"/>
      <c r="AY61" s="122"/>
      <c r="AZ61" s="122"/>
      <c r="BA61" s="122"/>
      <c r="BB61" s="122"/>
      <c r="BC61" s="108"/>
      <c r="BD61" s="109"/>
      <c r="BE61" s="109"/>
      <c r="BF61" s="109"/>
      <c r="BG61" s="109"/>
      <c r="BH61" s="109"/>
      <c r="BI61" s="109"/>
      <c r="BJ61" s="109"/>
      <c r="BK61" s="109"/>
      <c r="BL61" s="109"/>
      <c r="BM61" s="110"/>
      <c r="BN61" s="110"/>
      <c r="BO61" s="110"/>
      <c r="BP61" s="111"/>
      <c r="BQ61" s="112"/>
      <c r="BR61" s="92"/>
    </row>
    <row r="62" spans="1:70" ht="25.5" x14ac:dyDescent="0.5">
      <c r="C62" s="101"/>
      <c r="D62" s="119"/>
      <c r="E62" s="119"/>
      <c r="F62" s="119"/>
      <c r="G62" s="119"/>
      <c r="H62" s="119"/>
      <c r="I62" s="119"/>
      <c r="J62" s="119"/>
      <c r="K62" s="119"/>
      <c r="L62" s="119"/>
      <c r="M62" s="119"/>
      <c r="N62" s="119"/>
      <c r="O62" s="119"/>
      <c r="P62" s="119"/>
      <c r="Q62" s="119"/>
      <c r="R62" s="119"/>
      <c r="S62" s="119"/>
      <c r="T62" s="119"/>
      <c r="U62" s="123" t="s">
        <v>36</v>
      </c>
      <c r="V62" s="119"/>
      <c r="W62" s="119"/>
      <c r="X62" s="119"/>
      <c r="Y62" s="119"/>
      <c r="Z62" s="119"/>
      <c r="AA62" s="110"/>
      <c r="AB62" s="124"/>
      <c r="AC62" s="124"/>
      <c r="AD62" s="124"/>
      <c r="AE62" s="124"/>
      <c r="AF62" s="124"/>
      <c r="AG62" s="124"/>
      <c r="AH62" s="124"/>
      <c r="AI62" s="124"/>
      <c r="AJ62" s="124"/>
      <c r="AK62" s="124"/>
      <c r="AL62" s="124"/>
      <c r="AM62" s="123" t="s">
        <v>16</v>
      </c>
      <c r="AN62" s="125"/>
      <c r="AO62" s="124"/>
      <c r="AP62" s="126"/>
      <c r="AQ62" s="126"/>
      <c r="AR62" s="127"/>
      <c r="AS62" s="127"/>
      <c r="AT62" s="127"/>
      <c r="AU62" s="127"/>
      <c r="AV62" s="127"/>
      <c r="AW62" s="127"/>
      <c r="AX62" s="127"/>
      <c r="AY62" s="127"/>
      <c r="AZ62" s="127"/>
      <c r="BA62" s="127"/>
      <c r="BB62" s="127"/>
      <c r="BC62" s="128"/>
      <c r="BD62" s="110"/>
      <c r="BE62" s="129" t="s">
        <v>17</v>
      </c>
      <c r="BF62" s="182"/>
      <c r="BG62" s="182"/>
      <c r="BH62" s="182"/>
      <c r="BI62" s="182"/>
      <c r="BJ62" s="182"/>
      <c r="BK62" s="182"/>
      <c r="BL62" s="110"/>
      <c r="BM62" s="110"/>
      <c r="BN62" s="110"/>
      <c r="BO62" s="110"/>
      <c r="BP62" s="125"/>
      <c r="BQ62" s="112"/>
      <c r="BR62" s="92"/>
    </row>
    <row r="63" spans="1:70" ht="15.6" customHeight="1" x14ac:dyDescent="0.4">
      <c r="C63" s="101"/>
      <c r="D63" s="105" t="s">
        <v>18</v>
      </c>
      <c r="E63" s="106"/>
      <c r="F63" s="106"/>
      <c r="G63" s="106"/>
      <c r="H63" s="106"/>
      <c r="I63" s="106"/>
      <c r="J63" s="106"/>
      <c r="K63" s="106"/>
      <c r="L63" s="106"/>
      <c r="M63" s="107"/>
      <c r="N63" s="130" t="str">
        <f>IF([1]回答表!X42="○","○","")</f>
        <v/>
      </c>
      <c r="O63" s="131"/>
      <c r="P63" s="131"/>
      <c r="Q63" s="132"/>
      <c r="R63" s="119"/>
      <c r="S63" s="119"/>
      <c r="T63" s="119"/>
      <c r="U63" s="133" t="str">
        <f>IF([1]回答表!X42="○",[1]回答表!B111,IF([1]回答表!AA42="○",[1]回答表!B124,""))</f>
        <v/>
      </c>
      <c r="V63" s="134"/>
      <c r="W63" s="134"/>
      <c r="X63" s="134"/>
      <c r="Y63" s="134"/>
      <c r="Z63" s="134"/>
      <c r="AA63" s="134"/>
      <c r="AB63" s="134"/>
      <c r="AC63" s="134"/>
      <c r="AD63" s="134"/>
      <c r="AE63" s="134"/>
      <c r="AF63" s="134"/>
      <c r="AG63" s="134"/>
      <c r="AH63" s="134"/>
      <c r="AI63" s="134"/>
      <c r="AJ63" s="135"/>
      <c r="AK63" s="136"/>
      <c r="AL63" s="136"/>
      <c r="AM63" s="183" t="s">
        <v>37</v>
      </c>
      <c r="AN63" s="183"/>
      <c r="AO63" s="183"/>
      <c r="AP63" s="183"/>
      <c r="AQ63" s="183"/>
      <c r="AR63" s="183"/>
      <c r="AS63" s="183"/>
      <c r="AT63" s="183"/>
      <c r="AU63" s="183" t="s">
        <v>38</v>
      </c>
      <c r="AV63" s="183"/>
      <c r="AW63" s="183"/>
      <c r="AX63" s="183"/>
      <c r="AY63" s="183"/>
      <c r="AZ63" s="183"/>
      <c r="BA63" s="183"/>
      <c r="BB63" s="183"/>
      <c r="BC63" s="120"/>
      <c r="BD63" s="109"/>
      <c r="BE63" s="138" t="str">
        <f>IF([1]回答表!X42="○",[1]回答表!S117,IF([1]回答表!AA42="○",[1]回答表!S130,""))</f>
        <v/>
      </c>
      <c r="BF63" s="139"/>
      <c r="BG63" s="139"/>
      <c r="BH63" s="139"/>
      <c r="BI63" s="138"/>
      <c r="BJ63" s="139"/>
      <c r="BK63" s="139"/>
      <c r="BL63" s="139"/>
      <c r="BM63" s="138"/>
      <c r="BN63" s="139"/>
      <c r="BO63" s="139"/>
      <c r="BP63" s="140"/>
      <c r="BQ63" s="112"/>
      <c r="BR63" s="92"/>
    </row>
    <row r="64" spans="1:70"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3"/>
      <c r="AN64" s="183"/>
      <c r="AO64" s="183"/>
      <c r="AP64" s="183"/>
      <c r="AQ64" s="183"/>
      <c r="AR64" s="183"/>
      <c r="AS64" s="183"/>
      <c r="AT64" s="183"/>
      <c r="AU64" s="183"/>
      <c r="AV64" s="183"/>
      <c r="AW64" s="183"/>
      <c r="AX64" s="183"/>
      <c r="AY64" s="183"/>
      <c r="AZ64" s="183"/>
      <c r="BA64" s="183"/>
      <c r="BB64" s="183"/>
      <c r="BC64" s="120"/>
      <c r="BD64" s="109"/>
      <c r="BE64" s="150"/>
      <c r="BF64" s="151"/>
      <c r="BG64" s="151"/>
      <c r="BH64" s="151"/>
      <c r="BI64" s="150"/>
      <c r="BJ64" s="151"/>
      <c r="BK64" s="151"/>
      <c r="BL64" s="151"/>
      <c r="BM64" s="150"/>
      <c r="BN64" s="151"/>
      <c r="BO64" s="151"/>
      <c r="BP64" s="152"/>
      <c r="BQ64" s="112"/>
      <c r="BR64" s="92"/>
    </row>
    <row r="65" spans="1:70" ht="15.6" customHeight="1" x14ac:dyDescent="0.4">
      <c r="C65" s="101"/>
      <c r="D65" s="141"/>
      <c r="E65" s="142"/>
      <c r="F65" s="142"/>
      <c r="G65" s="142"/>
      <c r="H65" s="142"/>
      <c r="I65" s="142"/>
      <c r="J65" s="142"/>
      <c r="K65" s="142"/>
      <c r="L65" s="142"/>
      <c r="M65" s="143"/>
      <c r="N65" s="144"/>
      <c r="O65" s="145"/>
      <c r="P65" s="145"/>
      <c r="Q65" s="146"/>
      <c r="R65" s="119"/>
      <c r="S65" s="119"/>
      <c r="T65" s="119"/>
      <c r="U65" s="147"/>
      <c r="V65" s="148"/>
      <c r="W65" s="148"/>
      <c r="X65" s="148"/>
      <c r="Y65" s="148"/>
      <c r="Z65" s="148"/>
      <c r="AA65" s="148"/>
      <c r="AB65" s="148"/>
      <c r="AC65" s="148"/>
      <c r="AD65" s="148"/>
      <c r="AE65" s="148"/>
      <c r="AF65" s="148"/>
      <c r="AG65" s="148"/>
      <c r="AH65" s="148"/>
      <c r="AI65" s="148"/>
      <c r="AJ65" s="149"/>
      <c r="AK65" s="136"/>
      <c r="AL65" s="136"/>
      <c r="AM65" s="183"/>
      <c r="AN65" s="183"/>
      <c r="AO65" s="183"/>
      <c r="AP65" s="183"/>
      <c r="AQ65" s="183"/>
      <c r="AR65" s="183"/>
      <c r="AS65" s="183"/>
      <c r="AT65" s="183"/>
      <c r="AU65" s="183"/>
      <c r="AV65" s="183"/>
      <c r="AW65" s="183"/>
      <c r="AX65" s="183"/>
      <c r="AY65" s="183"/>
      <c r="AZ65" s="183"/>
      <c r="BA65" s="183"/>
      <c r="BB65" s="183"/>
      <c r="BC65" s="120"/>
      <c r="BD65" s="109"/>
      <c r="BE65" s="150"/>
      <c r="BF65" s="151"/>
      <c r="BG65" s="151"/>
      <c r="BH65" s="151"/>
      <c r="BI65" s="150"/>
      <c r="BJ65" s="151"/>
      <c r="BK65" s="151"/>
      <c r="BL65" s="151"/>
      <c r="BM65" s="150"/>
      <c r="BN65" s="151"/>
      <c r="BO65" s="151"/>
      <c r="BP65" s="152"/>
      <c r="BQ65" s="112"/>
      <c r="BR65" s="92"/>
    </row>
    <row r="66" spans="1:70" ht="15.6" customHeight="1" x14ac:dyDescent="0.4">
      <c r="C66" s="101"/>
      <c r="D66" s="116"/>
      <c r="E66" s="117"/>
      <c r="F66" s="117"/>
      <c r="G66" s="117"/>
      <c r="H66" s="117"/>
      <c r="I66" s="117"/>
      <c r="J66" s="117"/>
      <c r="K66" s="117"/>
      <c r="L66" s="117"/>
      <c r="M66" s="118"/>
      <c r="N66" s="154"/>
      <c r="O66" s="155"/>
      <c r="P66" s="155"/>
      <c r="Q66" s="156"/>
      <c r="R66" s="119"/>
      <c r="S66" s="119"/>
      <c r="T66" s="119"/>
      <c r="U66" s="147"/>
      <c r="V66" s="148"/>
      <c r="W66" s="148"/>
      <c r="X66" s="148"/>
      <c r="Y66" s="148"/>
      <c r="Z66" s="148"/>
      <c r="AA66" s="148"/>
      <c r="AB66" s="148"/>
      <c r="AC66" s="148"/>
      <c r="AD66" s="148"/>
      <c r="AE66" s="148"/>
      <c r="AF66" s="148"/>
      <c r="AG66" s="148"/>
      <c r="AH66" s="148"/>
      <c r="AI66" s="148"/>
      <c r="AJ66" s="149"/>
      <c r="AK66" s="136"/>
      <c r="AL66" s="136"/>
      <c r="AM66" s="82" t="str">
        <f>IF([1]回答表!X42="○",[1]回答表!J117,IF([1]回答表!AA42="○",[1]回答表!J130,""))</f>
        <v/>
      </c>
      <c r="AN66" s="83"/>
      <c r="AO66" s="83"/>
      <c r="AP66" s="83"/>
      <c r="AQ66" s="83"/>
      <c r="AR66" s="83"/>
      <c r="AS66" s="83"/>
      <c r="AT66" s="153"/>
      <c r="AU66" s="82" t="str">
        <f>IF([1]回答表!X42="○",[1]回答表!J118,IF([1]回答表!AA42="○",[1]回答表!J131,""))</f>
        <v/>
      </c>
      <c r="AV66" s="83"/>
      <c r="AW66" s="83"/>
      <c r="AX66" s="83"/>
      <c r="AY66" s="83"/>
      <c r="AZ66" s="83"/>
      <c r="BA66" s="83"/>
      <c r="BB66" s="153"/>
      <c r="BC66" s="120"/>
      <c r="BD66" s="109"/>
      <c r="BE66" s="150" t="str">
        <f>IF([1]回答表!X42="○",[1]回答表!V117,IF([1]回答表!AA42="○",[1]回答表!V130,""))</f>
        <v/>
      </c>
      <c r="BF66" s="151"/>
      <c r="BG66" s="151"/>
      <c r="BH66" s="151"/>
      <c r="BI66" s="150" t="str">
        <f>IF([1]回答表!X42="○",[1]回答表!V118,IF([1]回答表!AA42="○",[1]回答表!V131,""))</f>
        <v/>
      </c>
      <c r="BJ66" s="151"/>
      <c r="BK66" s="151"/>
      <c r="BL66" s="151"/>
      <c r="BM66" s="150" t="str">
        <f>IF([1]回答表!X42="○",[1]回答表!V119,IF([1]回答表!AA42="○",[1]回答表!V132,""))</f>
        <v/>
      </c>
      <c r="BN66" s="151"/>
      <c r="BO66" s="151"/>
      <c r="BP66" s="152"/>
      <c r="BQ66" s="112"/>
      <c r="BR66" s="92"/>
    </row>
    <row r="67" spans="1:70"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79"/>
      <c r="AN67" s="80"/>
      <c r="AO67" s="80"/>
      <c r="AP67" s="80"/>
      <c r="AQ67" s="80"/>
      <c r="AR67" s="80"/>
      <c r="AS67" s="80"/>
      <c r="AT67" s="81"/>
      <c r="AU67" s="79"/>
      <c r="AV67" s="80"/>
      <c r="AW67" s="80"/>
      <c r="AX67" s="80"/>
      <c r="AY67" s="80"/>
      <c r="AZ67" s="80"/>
      <c r="BA67" s="80"/>
      <c r="BB67" s="81"/>
      <c r="BC67" s="120"/>
      <c r="BD67" s="120"/>
      <c r="BE67" s="150"/>
      <c r="BF67" s="151"/>
      <c r="BG67" s="151"/>
      <c r="BH67" s="151"/>
      <c r="BI67" s="150"/>
      <c r="BJ67" s="151"/>
      <c r="BK67" s="151"/>
      <c r="BL67" s="151"/>
      <c r="BM67" s="150"/>
      <c r="BN67" s="151"/>
      <c r="BO67" s="151"/>
      <c r="BP67" s="152"/>
      <c r="BQ67" s="112"/>
      <c r="BR67" s="92"/>
    </row>
    <row r="68" spans="1:70" ht="15.6" customHeight="1" x14ac:dyDescent="0.4">
      <c r="C68" s="101"/>
      <c r="D68" s="157"/>
      <c r="E68" s="157"/>
      <c r="F68" s="157"/>
      <c r="G68" s="157"/>
      <c r="H68" s="157"/>
      <c r="I68" s="157"/>
      <c r="J68" s="157"/>
      <c r="K68" s="157"/>
      <c r="L68" s="157"/>
      <c r="M68" s="157"/>
      <c r="N68" s="158"/>
      <c r="O68" s="158"/>
      <c r="P68" s="158"/>
      <c r="Q68" s="158"/>
      <c r="R68" s="159"/>
      <c r="S68" s="159"/>
      <c r="T68" s="159"/>
      <c r="U68" s="147"/>
      <c r="V68" s="148"/>
      <c r="W68" s="148"/>
      <c r="X68" s="148"/>
      <c r="Y68" s="148"/>
      <c r="Z68" s="148"/>
      <c r="AA68" s="148"/>
      <c r="AB68" s="148"/>
      <c r="AC68" s="148"/>
      <c r="AD68" s="148"/>
      <c r="AE68" s="148"/>
      <c r="AF68" s="148"/>
      <c r="AG68" s="148"/>
      <c r="AH68" s="148"/>
      <c r="AI68" s="148"/>
      <c r="AJ68" s="149"/>
      <c r="AK68" s="136"/>
      <c r="AL68" s="136"/>
      <c r="AM68" s="85"/>
      <c r="AN68" s="86"/>
      <c r="AO68" s="86"/>
      <c r="AP68" s="86"/>
      <c r="AQ68" s="86"/>
      <c r="AR68" s="86"/>
      <c r="AS68" s="86"/>
      <c r="AT68" s="87"/>
      <c r="AU68" s="85"/>
      <c r="AV68" s="86"/>
      <c r="AW68" s="86"/>
      <c r="AX68" s="86"/>
      <c r="AY68" s="86"/>
      <c r="AZ68" s="86"/>
      <c r="BA68" s="86"/>
      <c r="BB68" s="87"/>
      <c r="BC68" s="120"/>
      <c r="BD68" s="109"/>
      <c r="BE68" s="150"/>
      <c r="BF68" s="151"/>
      <c r="BG68" s="151"/>
      <c r="BH68" s="151"/>
      <c r="BI68" s="150"/>
      <c r="BJ68" s="151"/>
      <c r="BK68" s="151"/>
      <c r="BL68" s="151"/>
      <c r="BM68" s="150"/>
      <c r="BN68" s="151"/>
      <c r="BO68" s="151"/>
      <c r="BP68" s="152"/>
      <c r="BQ68" s="112"/>
      <c r="BR68" s="92"/>
    </row>
    <row r="69" spans="1:70" ht="15.6" customHeight="1" x14ac:dyDescent="0.4">
      <c r="C69" s="101"/>
      <c r="D69" s="164" t="s">
        <v>26</v>
      </c>
      <c r="E69" s="165"/>
      <c r="F69" s="165"/>
      <c r="G69" s="165"/>
      <c r="H69" s="165"/>
      <c r="I69" s="165"/>
      <c r="J69" s="165"/>
      <c r="K69" s="165"/>
      <c r="L69" s="165"/>
      <c r="M69" s="166"/>
      <c r="N69" s="130" t="str">
        <f>IF([1]回答表!AA42="○","○","")</f>
        <v/>
      </c>
      <c r="O69" s="131"/>
      <c r="P69" s="131"/>
      <c r="Q69" s="132"/>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67"/>
      <c r="BE69" s="150"/>
      <c r="BF69" s="151"/>
      <c r="BG69" s="151"/>
      <c r="BH69" s="151"/>
      <c r="BI69" s="150"/>
      <c r="BJ69" s="151"/>
      <c r="BK69" s="151"/>
      <c r="BL69" s="151"/>
      <c r="BM69" s="150"/>
      <c r="BN69" s="151"/>
      <c r="BO69" s="151"/>
      <c r="BP69" s="152"/>
      <c r="BQ69" s="112"/>
      <c r="BR69" s="92"/>
    </row>
    <row r="70" spans="1:70" ht="15.6" customHeight="1" x14ac:dyDescent="0.4">
      <c r="C70" s="101"/>
      <c r="D70" s="168"/>
      <c r="E70" s="169"/>
      <c r="F70" s="169"/>
      <c r="G70" s="169"/>
      <c r="H70" s="169"/>
      <c r="I70" s="169"/>
      <c r="J70" s="169"/>
      <c r="K70" s="169"/>
      <c r="L70" s="169"/>
      <c r="M70" s="170"/>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67"/>
      <c r="BE70" s="150" t="s">
        <v>23</v>
      </c>
      <c r="BF70" s="151"/>
      <c r="BG70" s="151"/>
      <c r="BH70" s="151"/>
      <c r="BI70" s="150" t="s">
        <v>24</v>
      </c>
      <c r="BJ70" s="151"/>
      <c r="BK70" s="151"/>
      <c r="BL70" s="151"/>
      <c r="BM70" s="150" t="s">
        <v>25</v>
      </c>
      <c r="BN70" s="151"/>
      <c r="BO70" s="151"/>
      <c r="BP70" s="152"/>
      <c r="BQ70" s="112"/>
      <c r="BR70" s="92"/>
    </row>
    <row r="71" spans="1:70" ht="15.6" customHeight="1" x14ac:dyDescent="0.4">
      <c r="C71" s="101"/>
      <c r="D71" s="168"/>
      <c r="E71" s="169"/>
      <c r="F71" s="169"/>
      <c r="G71" s="169"/>
      <c r="H71" s="169"/>
      <c r="I71" s="169"/>
      <c r="J71" s="169"/>
      <c r="K71" s="169"/>
      <c r="L71" s="169"/>
      <c r="M71" s="170"/>
      <c r="N71" s="144"/>
      <c r="O71" s="145"/>
      <c r="P71" s="145"/>
      <c r="Q71" s="146"/>
      <c r="R71" s="119"/>
      <c r="S71" s="119"/>
      <c r="T71" s="119"/>
      <c r="U71" s="147"/>
      <c r="V71" s="148"/>
      <c r="W71" s="148"/>
      <c r="X71" s="148"/>
      <c r="Y71" s="148"/>
      <c r="Z71" s="148"/>
      <c r="AA71" s="148"/>
      <c r="AB71" s="148"/>
      <c r="AC71" s="148"/>
      <c r="AD71" s="148"/>
      <c r="AE71" s="148"/>
      <c r="AF71" s="148"/>
      <c r="AG71" s="148"/>
      <c r="AH71" s="148"/>
      <c r="AI71" s="148"/>
      <c r="AJ71" s="149"/>
      <c r="AK71" s="136"/>
      <c r="AL71" s="136"/>
      <c r="AM71" s="109"/>
      <c r="AN71" s="109"/>
      <c r="AO71" s="109"/>
      <c r="AP71" s="109"/>
      <c r="AQ71" s="109"/>
      <c r="AR71" s="109"/>
      <c r="AS71" s="109"/>
      <c r="AT71" s="109"/>
      <c r="AU71" s="109"/>
      <c r="AV71" s="109"/>
      <c r="AW71" s="109"/>
      <c r="AX71" s="109"/>
      <c r="AY71" s="109"/>
      <c r="AZ71" s="109"/>
      <c r="BA71" s="109"/>
      <c r="BB71" s="109"/>
      <c r="BC71" s="120"/>
      <c r="BD71" s="167"/>
      <c r="BE71" s="150"/>
      <c r="BF71" s="151"/>
      <c r="BG71" s="151"/>
      <c r="BH71" s="151"/>
      <c r="BI71" s="150"/>
      <c r="BJ71" s="151"/>
      <c r="BK71" s="151"/>
      <c r="BL71" s="151"/>
      <c r="BM71" s="150"/>
      <c r="BN71" s="151"/>
      <c r="BO71" s="151"/>
      <c r="BP71" s="152"/>
      <c r="BQ71" s="112"/>
      <c r="BR71" s="92"/>
    </row>
    <row r="72" spans="1:70" ht="15.6" customHeight="1" x14ac:dyDescent="0.4">
      <c r="C72" s="101"/>
      <c r="D72" s="171"/>
      <c r="E72" s="172"/>
      <c r="F72" s="172"/>
      <c r="G72" s="172"/>
      <c r="H72" s="172"/>
      <c r="I72" s="172"/>
      <c r="J72" s="172"/>
      <c r="K72" s="172"/>
      <c r="L72" s="172"/>
      <c r="M72" s="173"/>
      <c r="N72" s="154"/>
      <c r="O72" s="155"/>
      <c r="P72" s="155"/>
      <c r="Q72" s="156"/>
      <c r="R72" s="119"/>
      <c r="S72" s="119"/>
      <c r="T72" s="119"/>
      <c r="U72" s="174"/>
      <c r="V72" s="175"/>
      <c r="W72" s="175"/>
      <c r="X72" s="175"/>
      <c r="Y72" s="175"/>
      <c r="Z72" s="175"/>
      <c r="AA72" s="175"/>
      <c r="AB72" s="175"/>
      <c r="AC72" s="175"/>
      <c r="AD72" s="175"/>
      <c r="AE72" s="175"/>
      <c r="AF72" s="175"/>
      <c r="AG72" s="175"/>
      <c r="AH72" s="175"/>
      <c r="AI72" s="175"/>
      <c r="AJ72" s="176"/>
      <c r="AK72" s="136"/>
      <c r="AL72" s="136"/>
      <c r="AM72" s="109"/>
      <c r="AN72" s="109"/>
      <c r="AO72" s="109"/>
      <c r="AP72" s="109"/>
      <c r="AQ72" s="109"/>
      <c r="AR72" s="109"/>
      <c r="AS72" s="109"/>
      <c r="AT72" s="109"/>
      <c r="AU72" s="109"/>
      <c r="AV72" s="109"/>
      <c r="AW72" s="109"/>
      <c r="AX72" s="109"/>
      <c r="AY72" s="109"/>
      <c r="AZ72" s="109"/>
      <c r="BA72" s="109"/>
      <c r="BB72" s="109"/>
      <c r="BC72" s="120"/>
      <c r="BD72" s="167"/>
      <c r="BE72" s="184"/>
      <c r="BF72" s="185"/>
      <c r="BG72" s="185"/>
      <c r="BH72" s="185"/>
      <c r="BI72" s="184"/>
      <c r="BJ72" s="185"/>
      <c r="BK72" s="185"/>
      <c r="BL72" s="185"/>
      <c r="BM72" s="184"/>
      <c r="BN72" s="185"/>
      <c r="BO72" s="185"/>
      <c r="BP72" s="186"/>
      <c r="BQ72" s="112"/>
      <c r="BR72" s="92"/>
    </row>
    <row r="73" spans="1:70" ht="15.6" customHeight="1" x14ac:dyDescent="0.5">
      <c r="C73" s="101"/>
      <c r="D73" s="157"/>
      <c r="E73" s="157"/>
      <c r="F73" s="157"/>
      <c r="G73" s="157"/>
      <c r="H73" s="157"/>
      <c r="I73" s="157"/>
      <c r="J73" s="157"/>
      <c r="K73" s="157"/>
      <c r="L73" s="157"/>
      <c r="M73" s="157"/>
      <c r="N73" s="84"/>
      <c r="O73" s="84"/>
      <c r="P73" s="84"/>
      <c r="Q73" s="84"/>
      <c r="R73" s="119"/>
      <c r="S73" s="119"/>
      <c r="T73" s="119"/>
      <c r="U73" s="119"/>
      <c r="V73" s="119"/>
      <c r="W73" s="119"/>
      <c r="X73" s="68"/>
      <c r="Y73" s="68"/>
      <c r="Z73" s="68"/>
      <c r="AA73" s="110"/>
      <c r="AB73" s="110"/>
      <c r="AC73" s="110"/>
      <c r="AD73" s="110"/>
      <c r="AE73" s="110"/>
      <c r="AF73" s="110"/>
      <c r="AG73" s="110"/>
      <c r="AH73" s="110"/>
      <c r="AI73" s="110"/>
      <c r="AJ73" s="68"/>
      <c r="AK73" s="68"/>
      <c r="AL73" s="68"/>
      <c r="AM73" s="109"/>
      <c r="AN73" s="109"/>
      <c r="AO73" s="109"/>
      <c r="AP73" s="109"/>
      <c r="AQ73" s="109"/>
      <c r="AR73" s="109"/>
      <c r="AS73" s="109"/>
      <c r="AT73" s="109"/>
      <c r="AU73" s="109"/>
      <c r="AV73" s="109"/>
      <c r="AW73" s="109"/>
      <c r="AX73" s="109"/>
      <c r="AY73" s="109"/>
      <c r="AZ73" s="109"/>
      <c r="BA73" s="109"/>
      <c r="BB73" s="109"/>
      <c r="BC73" s="68"/>
      <c r="BD73" s="68"/>
      <c r="BE73" s="68"/>
      <c r="BF73" s="68"/>
      <c r="BG73" s="68"/>
      <c r="BH73" s="68"/>
      <c r="BI73" s="68"/>
      <c r="BJ73" s="68"/>
      <c r="BK73" s="68"/>
      <c r="BL73" s="68"/>
      <c r="BM73" s="68"/>
      <c r="BN73" s="68"/>
      <c r="BO73" s="68"/>
      <c r="BP73" s="68"/>
      <c r="BQ73" s="112"/>
      <c r="BR73" s="92"/>
    </row>
    <row r="74" spans="1:70" ht="18.600000000000001" customHeight="1" x14ac:dyDescent="0.5">
      <c r="C74" s="101"/>
      <c r="D74" s="157"/>
      <c r="E74" s="157"/>
      <c r="F74" s="157"/>
      <c r="G74" s="157"/>
      <c r="H74" s="157"/>
      <c r="I74" s="157"/>
      <c r="J74" s="157"/>
      <c r="K74" s="157"/>
      <c r="L74" s="157"/>
      <c r="M74" s="157"/>
      <c r="N74" s="84"/>
      <c r="O74" s="84"/>
      <c r="P74" s="84"/>
      <c r="Q74" s="84"/>
      <c r="R74" s="119"/>
      <c r="S74" s="119"/>
      <c r="T74" s="119"/>
      <c r="U74" s="123" t="s">
        <v>32</v>
      </c>
      <c r="V74" s="119"/>
      <c r="W74" s="119"/>
      <c r="X74" s="119"/>
      <c r="Y74" s="119"/>
      <c r="Z74" s="119"/>
      <c r="AA74" s="110"/>
      <c r="AB74" s="124"/>
      <c r="AC74" s="110"/>
      <c r="AD74" s="110"/>
      <c r="AE74" s="110"/>
      <c r="AF74" s="110"/>
      <c r="AG74" s="110"/>
      <c r="AH74" s="110"/>
      <c r="AI74" s="110"/>
      <c r="AJ74" s="110"/>
      <c r="AK74" s="110"/>
      <c r="AL74" s="110"/>
      <c r="AM74" s="123" t="s">
        <v>33</v>
      </c>
      <c r="AN74" s="110"/>
      <c r="AO74" s="110"/>
      <c r="AP74" s="110"/>
      <c r="AQ74" s="110"/>
      <c r="AR74" s="110"/>
      <c r="AS74" s="110"/>
      <c r="AT74" s="110"/>
      <c r="AU74" s="110"/>
      <c r="AV74" s="110"/>
      <c r="AW74" s="110"/>
      <c r="AX74" s="109"/>
      <c r="AY74" s="109"/>
      <c r="AZ74" s="109"/>
      <c r="BA74" s="109"/>
      <c r="BB74" s="109"/>
      <c r="BC74" s="109"/>
      <c r="BD74" s="109"/>
      <c r="BE74" s="109"/>
      <c r="BF74" s="109"/>
      <c r="BG74" s="109"/>
      <c r="BH74" s="109"/>
      <c r="BI74" s="109"/>
      <c r="BJ74" s="109"/>
      <c r="BK74" s="109"/>
      <c r="BL74" s="109"/>
      <c r="BM74" s="109"/>
      <c r="BN74" s="109"/>
      <c r="BO74" s="109"/>
      <c r="BP74" s="68"/>
      <c r="BQ74" s="112"/>
      <c r="BR74" s="92"/>
    </row>
    <row r="75" spans="1:70" ht="15.6" customHeight="1" x14ac:dyDescent="0.4">
      <c r="C75" s="101"/>
      <c r="D75" s="105" t="s">
        <v>34</v>
      </c>
      <c r="E75" s="106"/>
      <c r="F75" s="106"/>
      <c r="G75" s="106"/>
      <c r="H75" s="106"/>
      <c r="I75" s="106"/>
      <c r="J75" s="106"/>
      <c r="K75" s="106"/>
      <c r="L75" s="106"/>
      <c r="M75" s="107"/>
      <c r="N75" s="130" t="str">
        <f>IF([1]回答表!AD42="○","○","")</f>
        <v/>
      </c>
      <c r="O75" s="131"/>
      <c r="P75" s="131"/>
      <c r="Q75" s="132"/>
      <c r="R75" s="119"/>
      <c r="S75" s="119"/>
      <c r="T75" s="119"/>
      <c r="U75" s="133" t="str">
        <f>IF([1]回答表!AD42="○",[1]回答表!B137,"")</f>
        <v/>
      </c>
      <c r="V75" s="134"/>
      <c r="W75" s="134"/>
      <c r="X75" s="134"/>
      <c r="Y75" s="134"/>
      <c r="Z75" s="134"/>
      <c r="AA75" s="134"/>
      <c r="AB75" s="134"/>
      <c r="AC75" s="134"/>
      <c r="AD75" s="134"/>
      <c r="AE75" s="134"/>
      <c r="AF75" s="134"/>
      <c r="AG75" s="134"/>
      <c r="AH75" s="134"/>
      <c r="AI75" s="134"/>
      <c r="AJ75" s="135"/>
      <c r="AK75" s="178"/>
      <c r="AL75" s="178"/>
      <c r="AM75" s="133" t="str">
        <f>IF([1]回答表!AD42="○",[1]回答表!B143,"")</f>
        <v/>
      </c>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5"/>
      <c r="BQ75" s="112"/>
      <c r="BR75" s="92"/>
    </row>
    <row r="76" spans="1:70"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78"/>
      <c r="AL76" s="178"/>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9"/>
      <c r="BQ76" s="112"/>
      <c r="BR76" s="92"/>
    </row>
    <row r="77" spans="1:70" ht="15.6" customHeight="1" x14ac:dyDescent="0.4">
      <c r="C77" s="101"/>
      <c r="D77" s="141"/>
      <c r="E77" s="142"/>
      <c r="F77" s="142"/>
      <c r="G77" s="142"/>
      <c r="H77" s="142"/>
      <c r="I77" s="142"/>
      <c r="J77" s="142"/>
      <c r="K77" s="142"/>
      <c r="L77" s="142"/>
      <c r="M77" s="143"/>
      <c r="N77" s="144"/>
      <c r="O77" s="145"/>
      <c r="P77" s="145"/>
      <c r="Q77" s="146"/>
      <c r="R77" s="119"/>
      <c r="S77" s="119"/>
      <c r="T77" s="119"/>
      <c r="U77" s="147"/>
      <c r="V77" s="148"/>
      <c r="W77" s="148"/>
      <c r="X77" s="148"/>
      <c r="Y77" s="148"/>
      <c r="Z77" s="148"/>
      <c r="AA77" s="148"/>
      <c r="AB77" s="148"/>
      <c r="AC77" s="148"/>
      <c r="AD77" s="148"/>
      <c r="AE77" s="148"/>
      <c r="AF77" s="148"/>
      <c r="AG77" s="148"/>
      <c r="AH77" s="148"/>
      <c r="AI77" s="148"/>
      <c r="AJ77" s="149"/>
      <c r="AK77" s="178"/>
      <c r="AL77" s="178"/>
      <c r="AM77" s="147"/>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9"/>
      <c r="BQ77" s="112"/>
      <c r="BR77" s="92"/>
    </row>
    <row r="78" spans="1:70" ht="15.6" customHeight="1" x14ac:dyDescent="0.4">
      <c r="C78" s="101"/>
      <c r="D78" s="116"/>
      <c r="E78" s="117"/>
      <c r="F78" s="117"/>
      <c r="G78" s="117"/>
      <c r="H78" s="117"/>
      <c r="I78" s="117"/>
      <c r="J78" s="117"/>
      <c r="K78" s="117"/>
      <c r="L78" s="117"/>
      <c r="M78" s="118"/>
      <c r="N78" s="154"/>
      <c r="O78" s="155"/>
      <c r="P78" s="155"/>
      <c r="Q78" s="156"/>
      <c r="R78" s="119"/>
      <c r="S78" s="119"/>
      <c r="T78" s="119"/>
      <c r="U78" s="174"/>
      <c r="V78" s="175"/>
      <c r="W78" s="175"/>
      <c r="X78" s="175"/>
      <c r="Y78" s="175"/>
      <c r="Z78" s="175"/>
      <c r="AA78" s="175"/>
      <c r="AB78" s="175"/>
      <c r="AC78" s="175"/>
      <c r="AD78" s="175"/>
      <c r="AE78" s="175"/>
      <c r="AF78" s="175"/>
      <c r="AG78" s="175"/>
      <c r="AH78" s="175"/>
      <c r="AI78" s="175"/>
      <c r="AJ78" s="176"/>
      <c r="AK78" s="178"/>
      <c r="AL78" s="178"/>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112"/>
      <c r="BR78" s="92"/>
    </row>
    <row r="79" spans="1:70" ht="15.6" customHeight="1" x14ac:dyDescent="0.4">
      <c r="C79" s="179"/>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1"/>
      <c r="BR79" s="92"/>
    </row>
    <row r="80" spans="1:70" ht="15.6" customHeight="1" x14ac:dyDescent="0.4">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row>
    <row r="81" spans="3:69" ht="15.6" customHeight="1" x14ac:dyDescent="0.4">
      <c r="C81" s="94"/>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187"/>
      <c r="AS81" s="187"/>
      <c r="AT81" s="187"/>
      <c r="AU81" s="187"/>
      <c r="AV81" s="187"/>
      <c r="AW81" s="187"/>
      <c r="AX81" s="187"/>
      <c r="AY81" s="187"/>
      <c r="AZ81" s="187"/>
      <c r="BA81" s="187"/>
      <c r="BB81" s="187"/>
      <c r="BC81" s="97"/>
      <c r="BD81" s="98"/>
      <c r="BE81" s="98"/>
      <c r="BF81" s="98"/>
      <c r="BG81" s="98"/>
      <c r="BH81" s="98"/>
      <c r="BI81" s="98"/>
      <c r="BJ81" s="98"/>
      <c r="BK81" s="98"/>
      <c r="BL81" s="98"/>
      <c r="BM81" s="98"/>
      <c r="BN81" s="98"/>
      <c r="BO81" s="98"/>
      <c r="BP81" s="98"/>
      <c r="BQ81" s="99"/>
    </row>
    <row r="82" spans="3:69" ht="15.6" customHeight="1" x14ac:dyDescent="0.5">
      <c r="C82" s="101"/>
      <c r="D82" s="119"/>
      <c r="E82" s="119"/>
      <c r="F82" s="119"/>
      <c r="G82" s="119"/>
      <c r="H82" s="119"/>
      <c r="I82" s="119"/>
      <c r="J82" s="119"/>
      <c r="K82" s="119"/>
      <c r="L82" s="119"/>
      <c r="M82" s="119"/>
      <c r="N82" s="119"/>
      <c r="O82" s="119"/>
      <c r="P82" s="119"/>
      <c r="Q82" s="119"/>
      <c r="R82" s="119"/>
      <c r="S82" s="119"/>
      <c r="T82" s="119"/>
      <c r="U82" s="119"/>
      <c r="V82" s="119"/>
      <c r="W82" s="119"/>
      <c r="X82" s="68"/>
      <c r="Y82" s="68"/>
      <c r="Z82" s="68"/>
      <c r="AA82" s="109"/>
      <c r="AB82" s="120"/>
      <c r="AC82" s="120"/>
      <c r="AD82" s="120"/>
      <c r="AE82" s="120"/>
      <c r="AF82" s="120"/>
      <c r="AG82" s="120"/>
      <c r="AH82" s="120"/>
      <c r="AI82" s="120"/>
      <c r="AJ82" s="120"/>
      <c r="AK82" s="120"/>
      <c r="AL82" s="120"/>
      <c r="AM82" s="120"/>
      <c r="AN82" s="111"/>
      <c r="AO82" s="120"/>
      <c r="AP82" s="121"/>
      <c r="AQ82" s="121"/>
      <c r="AR82" s="188"/>
      <c r="AS82" s="188"/>
      <c r="AT82" s="188"/>
      <c r="AU82" s="188"/>
      <c r="AV82" s="188"/>
      <c r="AW82" s="188"/>
      <c r="AX82" s="188"/>
      <c r="AY82" s="188"/>
      <c r="AZ82" s="188"/>
      <c r="BA82" s="188"/>
      <c r="BB82" s="188"/>
      <c r="BC82" s="108"/>
      <c r="BD82" s="109"/>
      <c r="BE82" s="109"/>
      <c r="BF82" s="109"/>
      <c r="BG82" s="109"/>
      <c r="BH82" s="109"/>
      <c r="BI82" s="109"/>
      <c r="BJ82" s="109"/>
      <c r="BK82" s="109"/>
      <c r="BL82" s="109"/>
      <c r="BM82" s="110"/>
      <c r="BN82" s="110"/>
      <c r="BO82" s="110"/>
      <c r="BP82" s="111"/>
      <c r="BQ82" s="112"/>
    </row>
    <row r="83" spans="3:69" ht="15.6" customHeight="1" x14ac:dyDescent="0.5">
      <c r="C83" s="101"/>
      <c r="D83" s="102" t="s">
        <v>14</v>
      </c>
      <c r="E83" s="103"/>
      <c r="F83" s="103"/>
      <c r="G83" s="103"/>
      <c r="H83" s="103"/>
      <c r="I83" s="103"/>
      <c r="J83" s="103"/>
      <c r="K83" s="103"/>
      <c r="L83" s="103"/>
      <c r="M83" s="103"/>
      <c r="N83" s="103"/>
      <c r="O83" s="103"/>
      <c r="P83" s="103"/>
      <c r="Q83" s="104"/>
      <c r="R83" s="105" t="s">
        <v>39</v>
      </c>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7"/>
      <c r="BC83" s="108"/>
      <c r="BD83" s="109"/>
      <c r="BE83" s="109"/>
      <c r="BF83" s="109"/>
      <c r="BG83" s="109"/>
      <c r="BH83" s="109"/>
      <c r="BI83" s="109"/>
      <c r="BJ83" s="109"/>
      <c r="BK83" s="109"/>
      <c r="BL83" s="109"/>
      <c r="BM83" s="110"/>
      <c r="BN83" s="110"/>
      <c r="BO83" s="110"/>
      <c r="BP83" s="111"/>
      <c r="BQ83" s="112"/>
    </row>
    <row r="84" spans="3:69" ht="15.6" customHeight="1" x14ac:dyDescent="0.5">
      <c r="C84" s="101"/>
      <c r="D84" s="113"/>
      <c r="E84" s="114"/>
      <c r="F84" s="114"/>
      <c r="G84" s="114"/>
      <c r="H84" s="114"/>
      <c r="I84" s="114"/>
      <c r="J84" s="114"/>
      <c r="K84" s="114"/>
      <c r="L84" s="114"/>
      <c r="M84" s="114"/>
      <c r="N84" s="114"/>
      <c r="O84" s="114"/>
      <c r="P84" s="114"/>
      <c r="Q84" s="115"/>
      <c r="R84" s="116"/>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8"/>
      <c r="BC84" s="108"/>
      <c r="BD84" s="109"/>
      <c r="BE84" s="109"/>
      <c r="BF84" s="109"/>
      <c r="BG84" s="109"/>
      <c r="BH84" s="109"/>
      <c r="BI84" s="109"/>
      <c r="BJ84" s="109"/>
      <c r="BK84" s="109"/>
      <c r="BL84" s="109"/>
      <c r="BM84" s="110"/>
      <c r="BN84" s="110"/>
      <c r="BO84" s="110"/>
      <c r="BP84" s="111"/>
      <c r="BQ84" s="112"/>
    </row>
    <row r="85" spans="3:69" ht="15.6" customHeight="1" x14ac:dyDescent="0.5">
      <c r="C85" s="101"/>
      <c r="D85" s="119"/>
      <c r="E85" s="119"/>
      <c r="F85" s="119"/>
      <c r="G85" s="119"/>
      <c r="H85" s="119"/>
      <c r="I85" s="119"/>
      <c r="J85" s="119"/>
      <c r="K85" s="119"/>
      <c r="L85" s="119"/>
      <c r="M85" s="119"/>
      <c r="N85" s="119"/>
      <c r="O85" s="119"/>
      <c r="P85" s="119"/>
      <c r="Q85" s="119"/>
      <c r="R85" s="119"/>
      <c r="S85" s="119"/>
      <c r="T85" s="119"/>
      <c r="U85" s="119"/>
      <c r="V85" s="119"/>
      <c r="W85" s="119"/>
      <c r="X85" s="68"/>
      <c r="Y85" s="68"/>
      <c r="Z85" s="68"/>
      <c r="AA85" s="109"/>
      <c r="AB85" s="120"/>
      <c r="AC85" s="120"/>
      <c r="AD85" s="120"/>
      <c r="AE85" s="120"/>
      <c r="AF85" s="120"/>
      <c r="AG85" s="120"/>
      <c r="AH85" s="120"/>
      <c r="AI85" s="120"/>
      <c r="AJ85" s="120"/>
      <c r="AK85" s="120"/>
      <c r="AL85" s="120"/>
      <c r="AM85" s="120"/>
      <c r="AN85" s="111"/>
      <c r="AO85" s="120"/>
      <c r="AP85" s="121"/>
      <c r="AQ85" s="121"/>
      <c r="AR85" s="122"/>
      <c r="AS85" s="122"/>
      <c r="AT85" s="122"/>
      <c r="AU85" s="122"/>
      <c r="AV85" s="122"/>
      <c r="AW85" s="122"/>
      <c r="AX85" s="122"/>
      <c r="AY85" s="122"/>
      <c r="AZ85" s="122"/>
      <c r="BA85" s="122"/>
      <c r="BB85" s="122"/>
      <c r="BC85" s="108"/>
      <c r="BD85" s="109"/>
      <c r="BE85" s="109"/>
      <c r="BF85" s="109"/>
      <c r="BG85" s="109"/>
      <c r="BH85" s="109"/>
      <c r="BI85" s="109"/>
      <c r="BJ85" s="109"/>
      <c r="BK85" s="109"/>
      <c r="BL85" s="109"/>
      <c r="BM85" s="110"/>
      <c r="BN85" s="110"/>
      <c r="BO85" s="110"/>
      <c r="BP85" s="111"/>
      <c r="BQ85" s="112"/>
    </row>
    <row r="86" spans="3:69" ht="25.5" x14ac:dyDescent="0.5">
      <c r="C86" s="101"/>
      <c r="D86" s="119"/>
      <c r="E86" s="119"/>
      <c r="F86" s="119"/>
      <c r="G86" s="119"/>
      <c r="H86" s="119"/>
      <c r="I86" s="119"/>
      <c r="J86" s="119"/>
      <c r="K86" s="119"/>
      <c r="L86" s="119"/>
      <c r="M86" s="119"/>
      <c r="N86" s="119"/>
      <c r="O86" s="119"/>
      <c r="P86" s="119"/>
      <c r="Q86" s="119"/>
      <c r="R86" s="119"/>
      <c r="S86" s="119"/>
      <c r="T86" s="119"/>
      <c r="U86" s="123" t="s">
        <v>40</v>
      </c>
      <c r="V86" s="125"/>
      <c r="W86" s="124"/>
      <c r="X86" s="126"/>
      <c r="Y86" s="126"/>
      <c r="Z86" s="127"/>
      <c r="AA86" s="127"/>
      <c r="AB86" s="127"/>
      <c r="AC86" s="127"/>
      <c r="AD86" s="127"/>
      <c r="AE86" s="127"/>
      <c r="AF86" s="127"/>
      <c r="AG86" s="127"/>
      <c r="AH86" s="127"/>
      <c r="AI86" s="127"/>
      <c r="AJ86" s="127"/>
      <c r="AK86" s="124"/>
      <c r="AL86" s="124"/>
      <c r="AM86" s="123" t="s">
        <v>36</v>
      </c>
      <c r="AN86" s="119"/>
      <c r="AO86" s="119"/>
      <c r="AP86" s="119"/>
      <c r="AQ86" s="119"/>
      <c r="AR86" s="119"/>
      <c r="AS86" s="110"/>
      <c r="AT86" s="124"/>
      <c r="AU86" s="124"/>
      <c r="AV86" s="124"/>
      <c r="AW86" s="124"/>
      <c r="AX86" s="124"/>
      <c r="AY86" s="124"/>
      <c r="AZ86" s="124"/>
      <c r="BA86" s="124"/>
      <c r="BB86" s="124"/>
      <c r="BC86" s="128"/>
      <c r="BD86" s="110"/>
      <c r="BE86" s="129" t="s">
        <v>17</v>
      </c>
      <c r="BF86" s="182"/>
      <c r="BG86" s="182"/>
      <c r="BH86" s="182"/>
      <c r="BI86" s="182"/>
      <c r="BJ86" s="182"/>
      <c r="BK86" s="182"/>
      <c r="BL86" s="110"/>
      <c r="BM86" s="110"/>
      <c r="BN86" s="110"/>
      <c r="BO86" s="110"/>
      <c r="BP86" s="111"/>
      <c r="BQ86" s="112"/>
    </row>
    <row r="87" spans="3:69" ht="19.350000000000001" customHeight="1" x14ac:dyDescent="0.4">
      <c r="C87" s="101"/>
      <c r="D87" s="189" t="s">
        <v>18</v>
      </c>
      <c r="E87" s="189"/>
      <c r="F87" s="189"/>
      <c r="G87" s="189"/>
      <c r="H87" s="189"/>
      <c r="I87" s="189"/>
      <c r="J87" s="189"/>
      <c r="K87" s="189"/>
      <c r="L87" s="189"/>
      <c r="M87" s="189"/>
      <c r="N87" s="130" t="str">
        <f>IF([1]回答表!F17="水道事業",IF([1]回答表!X43="○","○",""),"")</f>
        <v/>
      </c>
      <c r="O87" s="131"/>
      <c r="P87" s="131"/>
      <c r="Q87" s="132"/>
      <c r="R87" s="119"/>
      <c r="S87" s="119"/>
      <c r="T87" s="119"/>
      <c r="U87" s="190" t="s">
        <v>41</v>
      </c>
      <c r="V87" s="191"/>
      <c r="W87" s="191"/>
      <c r="X87" s="191"/>
      <c r="Y87" s="191"/>
      <c r="Z87" s="191"/>
      <c r="AA87" s="191"/>
      <c r="AB87" s="191"/>
      <c r="AC87" s="190" t="s">
        <v>42</v>
      </c>
      <c r="AD87" s="191"/>
      <c r="AE87" s="191"/>
      <c r="AF87" s="191"/>
      <c r="AG87" s="191"/>
      <c r="AH87" s="191"/>
      <c r="AI87" s="191"/>
      <c r="AJ87" s="192"/>
      <c r="AK87" s="136"/>
      <c r="AL87" s="136"/>
      <c r="AM87" s="133" t="str">
        <f>IF([1]回答表!F17="水道事業",IF([1]回答表!X43="○",[1]回答表!B154,IF([1]回答表!AA43="○",[1]回答表!B201,"")),"")</f>
        <v/>
      </c>
      <c r="AN87" s="134"/>
      <c r="AO87" s="134"/>
      <c r="AP87" s="134"/>
      <c r="AQ87" s="134"/>
      <c r="AR87" s="134"/>
      <c r="AS87" s="134"/>
      <c r="AT87" s="134"/>
      <c r="AU87" s="134"/>
      <c r="AV87" s="134"/>
      <c r="AW87" s="134"/>
      <c r="AX87" s="134"/>
      <c r="AY87" s="134"/>
      <c r="AZ87" s="134"/>
      <c r="BA87" s="134"/>
      <c r="BB87" s="135"/>
      <c r="BC87" s="120"/>
      <c r="BD87" s="109"/>
      <c r="BE87" s="138" t="str">
        <f>IF([1]回答表!F17="水道事業",IF([1]回答表!X43="○",[1]回答表!B190,IF([1]回答表!AA43="○",[1]回答表!B238,"")),"")</f>
        <v/>
      </c>
      <c r="BF87" s="139"/>
      <c r="BG87" s="139"/>
      <c r="BH87" s="139"/>
      <c r="BI87" s="138"/>
      <c r="BJ87" s="139"/>
      <c r="BK87" s="139"/>
      <c r="BL87" s="139"/>
      <c r="BM87" s="138"/>
      <c r="BN87" s="139"/>
      <c r="BO87" s="139"/>
      <c r="BP87" s="140"/>
      <c r="BQ87" s="112"/>
    </row>
    <row r="88" spans="3:69" ht="19.350000000000001" customHeight="1" x14ac:dyDescent="0.4">
      <c r="C88" s="101"/>
      <c r="D88" s="189"/>
      <c r="E88" s="189"/>
      <c r="F88" s="189"/>
      <c r="G88" s="189"/>
      <c r="H88" s="189"/>
      <c r="I88" s="189"/>
      <c r="J88" s="189"/>
      <c r="K88" s="189"/>
      <c r="L88" s="189"/>
      <c r="M88" s="189"/>
      <c r="N88" s="144"/>
      <c r="O88" s="145"/>
      <c r="P88" s="145"/>
      <c r="Q88" s="146"/>
      <c r="R88" s="119"/>
      <c r="S88" s="119"/>
      <c r="T88" s="119"/>
      <c r="U88" s="193"/>
      <c r="V88" s="194"/>
      <c r="W88" s="194"/>
      <c r="X88" s="194"/>
      <c r="Y88" s="194"/>
      <c r="Z88" s="194"/>
      <c r="AA88" s="194"/>
      <c r="AB88" s="194"/>
      <c r="AC88" s="193"/>
      <c r="AD88" s="194"/>
      <c r="AE88" s="194"/>
      <c r="AF88" s="194"/>
      <c r="AG88" s="194"/>
      <c r="AH88" s="194"/>
      <c r="AI88" s="194"/>
      <c r="AJ88" s="195"/>
      <c r="AK88" s="136"/>
      <c r="AL88" s="136"/>
      <c r="AM88" s="147"/>
      <c r="AN88" s="148"/>
      <c r="AO88" s="148"/>
      <c r="AP88" s="148"/>
      <c r="AQ88" s="148"/>
      <c r="AR88" s="148"/>
      <c r="AS88" s="148"/>
      <c r="AT88" s="148"/>
      <c r="AU88" s="148"/>
      <c r="AV88" s="148"/>
      <c r="AW88" s="148"/>
      <c r="AX88" s="148"/>
      <c r="AY88" s="148"/>
      <c r="AZ88" s="148"/>
      <c r="BA88" s="148"/>
      <c r="BB88" s="149"/>
      <c r="BC88" s="120"/>
      <c r="BD88" s="109"/>
      <c r="BE88" s="150"/>
      <c r="BF88" s="151"/>
      <c r="BG88" s="151"/>
      <c r="BH88" s="151"/>
      <c r="BI88" s="150"/>
      <c r="BJ88" s="151"/>
      <c r="BK88" s="151"/>
      <c r="BL88" s="151"/>
      <c r="BM88" s="150"/>
      <c r="BN88" s="151"/>
      <c r="BO88" s="151"/>
      <c r="BP88" s="152"/>
      <c r="BQ88" s="112"/>
    </row>
    <row r="89" spans="3:69" ht="15.6" customHeight="1" x14ac:dyDescent="0.4">
      <c r="C89" s="101"/>
      <c r="D89" s="189"/>
      <c r="E89" s="189"/>
      <c r="F89" s="189"/>
      <c r="G89" s="189"/>
      <c r="H89" s="189"/>
      <c r="I89" s="189"/>
      <c r="J89" s="189"/>
      <c r="K89" s="189"/>
      <c r="L89" s="189"/>
      <c r="M89" s="189"/>
      <c r="N89" s="144"/>
      <c r="O89" s="145"/>
      <c r="P89" s="145"/>
      <c r="Q89" s="146"/>
      <c r="R89" s="119"/>
      <c r="S89" s="119"/>
      <c r="T89" s="119"/>
      <c r="U89" s="82" t="str">
        <f>IF([1]回答表!F17="水道事業",IF([1]回答表!X43="○",[1]回答表!J162,IF([1]回答表!AA43="○",[1]回答表!J209,"")),"")</f>
        <v/>
      </c>
      <c r="V89" s="83"/>
      <c r="W89" s="83"/>
      <c r="X89" s="83"/>
      <c r="Y89" s="83"/>
      <c r="Z89" s="83"/>
      <c r="AA89" s="83"/>
      <c r="AB89" s="153"/>
      <c r="AC89" s="82" t="str">
        <f>IF([1]回答表!F17="水道事業",IF([1]回答表!X43="○",[1]回答表!J169,IF([1]回答表!AA43="○",[1]回答表!J216,"")),"")</f>
        <v/>
      </c>
      <c r="AD89" s="83"/>
      <c r="AE89" s="83"/>
      <c r="AF89" s="83"/>
      <c r="AG89" s="83"/>
      <c r="AH89" s="83"/>
      <c r="AI89" s="83"/>
      <c r="AJ89" s="153"/>
      <c r="AK89" s="136"/>
      <c r="AL89" s="136"/>
      <c r="AM89" s="147"/>
      <c r="AN89" s="148"/>
      <c r="AO89" s="148"/>
      <c r="AP89" s="148"/>
      <c r="AQ89" s="148"/>
      <c r="AR89" s="148"/>
      <c r="AS89" s="148"/>
      <c r="AT89" s="148"/>
      <c r="AU89" s="148"/>
      <c r="AV89" s="148"/>
      <c r="AW89" s="148"/>
      <c r="AX89" s="148"/>
      <c r="AY89" s="148"/>
      <c r="AZ89" s="148"/>
      <c r="BA89" s="148"/>
      <c r="BB89" s="149"/>
      <c r="BC89" s="120"/>
      <c r="BD89" s="109"/>
      <c r="BE89" s="150"/>
      <c r="BF89" s="151"/>
      <c r="BG89" s="151"/>
      <c r="BH89" s="151"/>
      <c r="BI89" s="150"/>
      <c r="BJ89" s="151"/>
      <c r="BK89" s="151"/>
      <c r="BL89" s="151"/>
      <c r="BM89" s="150"/>
      <c r="BN89" s="151"/>
      <c r="BO89" s="151"/>
      <c r="BP89" s="152"/>
      <c r="BQ89" s="112"/>
    </row>
    <row r="90" spans="3:69" ht="15.6" customHeight="1" x14ac:dyDescent="0.4">
      <c r="C90" s="101"/>
      <c r="D90" s="189"/>
      <c r="E90" s="189"/>
      <c r="F90" s="189"/>
      <c r="G90" s="189"/>
      <c r="H90" s="189"/>
      <c r="I90" s="189"/>
      <c r="J90" s="189"/>
      <c r="K90" s="189"/>
      <c r="L90" s="189"/>
      <c r="M90" s="189"/>
      <c r="N90" s="154"/>
      <c r="O90" s="155"/>
      <c r="P90" s="155"/>
      <c r="Q90" s="156"/>
      <c r="R90" s="119"/>
      <c r="S90" s="119"/>
      <c r="T90" s="119"/>
      <c r="U90" s="79"/>
      <c r="V90" s="80"/>
      <c r="W90" s="80"/>
      <c r="X90" s="80"/>
      <c r="Y90" s="80"/>
      <c r="Z90" s="80"/>
      <c r="AA90" s="80"/>
      <c r="AB90" s="81"/>
      <c r="AC90" s="79"/>
      <c r="AD90" s="80"/>
      <c r="AE90" s="80"/>
      <c r="AF90" s="80"/>
      <c r="AG90" s="80"/>
      <c r="AH90" s="80"/>
      <c r="AI90" s="80"/>
      <c r="AJ90" s="81"/>
      <c r="AK90" s="136"/>
      <c r="AL90" s="136"/>
      <c r="AM90" s="147"/>
      <c r="AN90" s="148"/>
      <c r="AO90" s="148"/>
      <c r="AP90" s="148"/>
      <c r="AQ90" s="148"/>
      <c r="AR90" s="148"/>
      <c r="AS90" s="148"/>
      <c r="AT90" s="148"/>
      <c r="AU90" s="148"/>
      <c r="AV90" s="148"/>
      <c r="AW90" s="148"/>
      <c r="AX90" s="148"/>
      <c r="AY90" s="148"/>
      <c r="AZ90" s="148"/>
      <c r="BA90" s="148"/>
      <c r="BB90" s="149"/>
      <c r="BC90" s="120"/>
      <c r="BD90" s="109"/>
      <c r="BE90" s="150" t="str">
        <f>IF([1]回答表!F17="水道事業",IF([1]回答表!X43="○",[1]回答表!E190,IF([1]回答表!AA43="○",[1]回答表!E238,"")),"")</f>
        <v/>
      </c>
      <c r="BF90" s="151"/>
      <c r="BG90" s="151"/>
      <c r="BH90" s="151"/>
      <c r="BI90" s="150" t="str">
        <f>IF([1]回答表!F17="水道事業",IF([1]回答表!X43="○",[1]回答表!E191,IF([1]回答表!AA43="○",[1]回答表!E239,"")),"")</f>
        <v/>
      </c>
      <c r="BJ90" s="151"/>
      <c r="BK90" s="151"/>
      <c r="BL90" s="151"/>
      <c r="BM90" s="150" t="str">
        <f>IF([1]回答表!F17="水道事業",IF([1]回答表!X43="○",[1]回答表!E192,IF([1]回答表!AA43="○",[1]回答表!E240,"")),"")</f>
        <v/>
      </c>
      <c r="BN90" s="151"/>
      <c r="BO90" s="151"/>
      <c r="BP90" s="152"/>
      <c r="BQ90" s="112"/>
    </row>
    <row r="91" spans="3:69" ht="15.6" customHeight="1" x14ac:dyDescent="0.4">
      <c r="C91" s="101"/>
      <c r="D91" s="157"/>
      <c r="E91" s="157"/>
      <c r="F91" s="157"/>
      <c r="G91" s="157"/>
      <c r="H91" s="157"/>
      <c r="I91" s="157"/>
      <c r="J91" s="157"/>
      <c r="K91" s="157"/>
      <c r="L91" s="157"/>
      <c r="M91" s="157"/>
      <c r="N91" s="158"/>
      <c r="O91" s="158"/>
      <c r="P91" s="158"/>
      <c r="Q91" s="158"/>
      <c r="R91" s="159"/>
      <c r="S91" s="159"/>
      <c r="T91" s="159"/>
      <c r="U91" s="85"/>
      <c r="V91" s="86"/>
      <c r="W91" s="86"/>
      <c r="X91" s="86"/>
      <c r="Y91" s="86"/>
      <c r="Z91" s="86"/>
      <c r="AA91" s="86"/>
      <c r="AB91" s="87"/>
      <c r="AC91" s="85"/>
      <c r="AD91" s="86"/>
      <c r="AE91" s="86"/>
      <c r="AF91" s="86"/>
      <c r="AG91" s="86"/>
      <c r="AH91" s="86"/>
      <c r="AI91" s="86"/>
      <c r="AJ91" s="87"/>
      <c r="AK91" s="136"/>
      <c r="AL91" s="136"/>
      <c r="AM91" s="147"/>
      <c r="AN91" s="148"/>
      <c r="AO91" s="148"/>
      <c r="AP91" s="148"/>
      <c r="AQ91" s="148"/>
      <c r="AR91" s="148"/>
      <c r="AS91" s="148"/>
      <c r="AT91" s="148"/>
      <c r="AU91" s="148"/>
      <c r="AV91" s="148"/>
      <c r="AW91" s="148"/>
      <c r="AX91" s="148"/>
      <c r="AY91" s="148"/>
      <c r="AZ91" s="148"/>
      <c r="BA91" s="148"/>
      <c r="BB91" s="149"/>
      <c r="BC91" s="120"/>
      <c r="BD91" s="120"/>
      <c r="BE91" s="150"/>
      <c r="BF91" s="151"/>
      <c r="BG91" s="151"/>
      <c r="BH91" s="151"/>
      <c r="BI91" s="150"/>
      <c r="BJ91" s="151"/>
      <c r="BK91" s="151"/>
      <c r="BL91" s="151"/>
      <c r="BM91" s="150"/>
      <c r="BN91" s="151"/>
      <c r="BO91" s="151"/>
      <c r="BP91" s="152"/>
      <c r="BQ91" s="112"/>
    </row>
    <row r="92" spans="3:69" ht="19.350000000000001" customHeight="1" x14ac:dyDescent="0.4">
      <c r="C92" s="101"/>
      <c r="D92" s="157"/>
      <c r="E92" s="157"/>
      <c r="F92" s="157"/>
      <c r="G92" s="157"/>
      <c r="H92" s="157"/>
      <c r="I92" s="157"/>
      <c r="J92" s="157"/>
      <c r="K92" s="157"/>
      <c r="L92" s="157"/>
      <c r="M92" s="157"/>
      <c r="N92" s="158"/>
      <c r="O92" s="158"/>
      <c r="P92" s="158"/>
      <c r="Q92" s="158"/>
      <c r="R92" s="159"/>
      <c r="S92" s="159"/>
      <c r="T92" s="159"/>
      <c r="U92" s="190" t="s">
        <v>43</v>
      </c>
      <c r="V92" s="191"/>
      <c r="W92" s="191"/>
      <c r="X92" s="191"/>
      <c r="Y92" s="191"/>
      <c r="Z92" s="191"/>
      <c r="AA92" s="191"/>
      <c r="AB92" s="191"/>
      <c r="AC92" s="190" t="s">
        <v>44</v>
      </c>
      <c r="AD92" s="191"/>
      <c r="AE92" s="191"/>
      <c r="AF92" s="191"/>
      <c r="AG92" s="191"/>
      <c r="AH92" s="191"/>
      <c r="AI92" s="191"/>
      <c r="AJ92" s="192"/>
      <c r="AK92" s="136"/>
      <c r="AL92" s="136"/>
      <c r="AM92" s="147"/>
      <c r="AN92" s="148"/>
      <c r="AO92" s="148"/>
      <c r="AP92" s="148"/>
      <c r="AQ92" s="148"/>
      <c r="AR92" s="148"/>
      <c r="AS92" s="148"/>
      <c r="AT92" s="148"/>
      <c r="AU92" s="148"/>
      <c r="AV92" s="148"/>
      <c r="AW92" s="148"/>
      <c r="AX92" s="148"/>
      <c r="AY92" s="148"/>
      <c r="AZ92" s="148"/>
      <c r="BA92" s="148"/>
      <c r="BB92" s="149"/>
      <c r="BC92" s="120"/>
      <c r="BD92" s="109"/>
      <c r="BE92" s="150"/>
      <c r="BF92" s="151"/>
      <c r="BG92" s="151"/>
      <c r="BH92" s="151"/>
      <c r="BI92" s="150"/>
      <c r="BJ92" s="151"/>
      <c r="BK92" s="151"/>
      <c r="BL92" s="151"/>
      <c r="BM92" s="150"/>
      <c r="BN92" s="151"/>
      <c r="BO92" s="151"/>
      <c r="BP92" s="152"/>
      <c r="BQ92" s="112"/>
    </row>
    <row r="93" spans="3:69" ht="19.350000000000001" customHeight="1" x14ac:dyDescent="0.4">
      <c r="C93" s="101"/>
      <c r="D93" s="196" t="s">
        <v>26</v>
      </c>
      <c r="E93" s="189"/>
      <c r="F93" s="189"/>
      <c r="G93" s="189"/>
      <c r="H93" s="189"/>
      <c r="I93" s="189"/>
      <c r="J93" s="189"/>
      <c r="K93" s="189"/>
      <c r="L93" s="189"/>
      <c r="M93" s="197"/>
      <c r="N93" s="130" t="str">
        <f>IF([1]回答表!F17="水道事業",IF([1]回答表!AA43="○","○",""),"")</f>
        <v/>
      </c>
      <c r="O93" s="131"/>
      <c r="P93" s="131"/>
      <c r="Q93" s="132"/>
      <c r="R93" s="119"/>
      <c r="S93" s="119"/>
      <c r="T93" s="119"/>
      <c r="U93" s="193"/>
      <c r="V93" s="194"/>
      <c r="W93" s="194"/>
      <c r="X93" s="194"/>
      <c r="Y93" s="194"/>
      <c r="Z93" s="194"/>
      <c r="AA93" s="194"/>
      <c r="AB93" s="194"/>
      <c r="AC93" s="193"/>
      <c r="AD93" s="194"/>
      <c r="AE93" s="194"/>
      <c r="AF93" s="194"/>
      <c r="AG93" s="194"/>
      <c r="AH93" s="194"/>
      <c r="AI93" s="194"/>
      <c r="AJ93" s="195"/>
      <c r="AK93" s="136"/>
      <c r="AL93" s="136"/>
      <c r="AM93" s="147"/>
      <c r="AN93" s="148"/>
      <c r="AO93" s="148"/>
      <c r="AP93" s="148"/>
      <c r="AQ93" s="148"/>
      <c r="AR93" s="148"/>
      <c r="AS93" s="148"/>
      <c r="AT93" s="148"/>
      <c r="AU93" s="148"/>
      <c r="AV93" s="148"/>
      <c r="AW93" s="148"/>
      <c r="AX93" s="148"/>
      <c r="AY93" s="148"/>
      <c r="AZ93" s="148"/>
      <c r="BA93" s="148"/>
      <c r="BB93" s="149"/>
      <c r="BC93" s="120"/>
      <c r="BD93" s="167"/>
      <c r="BE93" s="150"/>
      <c r="BF93" s="151"/>
      <c r="BG93" s="151"/>
      <c r="BH93" s="151"/>
      <c r="BI93" s="150"/>
      <c r="BJ93" s="151"/>
      <c r="BK93" s="151"/>
      <c r="BL93" s="151"/>
      <c r="BM93" s="150"/>
      <c r="BN93" s="151"/>
      <c r="BO93" s="151"/>
      <c r="BP93" s="152"/>
      <c r="BQ93" s="112"/>
    </row>
    <row r="94" spans="3:69" ht="15.6" customHeight="1" x14ac:dyDescent="0.4">
      <c r="C94" s="101"/>
      <c r="D94" s="189"/>
      <c r="E94" s="189"/>
      <c r="F94" s="189"/>
      <c r="G94" s="189"/>
      <c r="H94" s="189"/>
      <c r="I94" s="189"/>
      <c r="J94" s="189"/>
      <c r="K94" s="189"/>
      <c r="L94" s="189"/>
      <c r="M94" s="197"/>
      <c r="N94" s="144"/>
      <c r="O94" s="145"/>
      <c r="P94" s="145"/>
      <c r="Q94" s="146"/>
      <c r="R94" s="119"/>
      <c r="S94" s="119"/>
      <c r="T94" s="119"/>
      <c r="U94" s="82" t="str">
        <f>IF([1]回答表!F17="水道事業",IF([1]回答表!X43="○",[1]回答表!J172,IF([1]回答表!AA43="○",[1]回答表!J219,"")),"")</f>
        <v/>
      </c>
      <c r="V94" s="83"/>
      <c r="W94" s="83"/>
      <c r="X94" s="83"/>
      <c r="Y94" s="83"/>
      <c r="Z94" s="83"/>
      <c r="AA94" s="83"/>
      <c r="AB94" s="153"/>
      <c r="AC94" s="82" t="str">
        <f>IF([1]回答表!F17="水道事業",IF([1]回答表!X43="○",[1]回答表!J176,IF([1]回答表!AA43="○",[1]回答表!J223,"")),"")</f>
        <v/>
      </c>
      <c r="AD94" s="83"/>
      <c r="AE94" s="83"/>
      <c r="AF94" s="83"/>
      <c r="AG94" s="83"/>
      <c r="AH94" s="83"/>
      <c r="AI94" s="83"/>
      <c r="AJ94" s="153"/>
      <c r="AK94" s="136"/>
      <c r="AL94" s="136"/>
      <c r="AM94" s="147"/>
      <c r="AN94" s="148"/>
      <c r="AO94" s="148"/>
      <c r="AP94" s="148"/>
      <c r="AQ94" s="148"/>
      <c r="AR94" s="148"/>
      <c r="AS94" s="148"/>
      <c r="AT94" s="148"/>
      <c r="AU94" s="148"/>
      <c r="AV94" s="148"/>
      <c r="AW94" s="148"/>
      <c r="AX94" s="148"/>
      <c r="AY94" s="148"/>
      <c r="AZ94" s="148"/>
      <c r="BA94" s="148"/>
      <c r="BB94" s="149"/>
      <c r="BC94" s="120"/>
      <c r="BD94" s="167"/>
      <c r="BE94" s="150" t="s">
        <v>23</v>
      </c>
      <c r="BF94" s="151"/>
      <c r="BG94" s="151"/>
      <c r="BH94" s="151"/>
      <c r="BI94" s="150" t="s">
        <v>24</v>
      </c>
      <c r="BJ94" s="151"/>
      <c r="BK94" s="151"/>
      <c r="BL94" s="151"/>
      <c r="BM94" s="150" t="s">
        <v>25</v>
      </c>
      <c r="BN94" s="151"/>
      <c r="BO94" s="151"/>
      <c r="BP94" s="152"/>
      <c r="BQ94" s="112"/>
    </row>
    <row r="95" spans="3:69" ht="15.6" customHeight="1" x14ac:dyDescent="0.4">
      <c r="C95" s="101"/>
      <c r="D95" s="189"/>
      <c r="E95" s="189"/>
      <c r="F95" s="189"/>
      <c r="G95" s="189"/>
      <c r="H95" s="189"/>
      <c r="I95" s="189"/>
      <c r="J95" s="189"/>
      <c r="K95" s="189"/>
      <c r="L95" s="189"/>
      <c r="M95" s="197"/>
      <c r="N95" s="144"/>
      <c r="O95" s="145"/>
      <c r="P95" s="145"/>
      <c r="Q95" s="146"/>
      <c r="R95" s="119"/>
      <c r="S95" s="119"/>
      <c r="T95" s="119"/>
      <c r="U95" s="79"/>
      <c r="V95" s="80"/>
      <c r="W95" s="80"/>
      <c r="X95" s="80"/>
      <c r="Y95" s="80"/>
      <c r="Z95" s="80"/>
      <c r="AA95" s="80"/>
      <c r="AB95" s="81"/>
      <c r="AC95" s="79"/>
      <c r="AD95" s="80"/>
      <c r="AE95" s="80"/>
      <c r="AF95" s="80"/>
      <c r="AG95" s="80"/>
      <c r="AH95" s="80"/>
      <c r="AI95" s="80"/>
      <c r="AJ95" s="81"/>
      <c r="AK95" s="136"/>
      <c r="AL95" s="136"/>
      <c r="AM95" s="147"/>
      <c r="AN95" s="148"/>
      <c r="AO95" s="148"/>
      <c r="AP95" s="148"/>
      <c r="AQ95" s="148"/>
      <c r="AR95" s="148"/>
      <c r="AS95" s="148"/>
      <c r="AT95" s="148"/>
      <c r="AU95" s="148"/>
      <c r="AV95" s="148"/>
      <c r="AW95" s="148"/>
      <c r="AX95" s="148"/>
      <c r="AY95" s="148"/>
      <c r="AZ95" s="148"/>
      <c r="BA95" s="148"/>
      <c r="BB95" s="149"/>
      <c r="BC95" s="120"/>
      <c r="BD95" s="167"/>
      <c r="BE95" s="150"/>
      <c r="BF95" s="151"/>
      <c r="BG95" s="151"/>
      <c r="BH95" s="151"/>
      <c r="BI95" s="150"/>
      <c r="BJ95" s="151"/>
      <c r="BK95" s="151"/>
      <c r="BL95" s="151"/>
      <c r="BM95" s="150"/>
      <c r="BN95" s="151"/>
      <c r="BO95" s="151"/>
      <c r="BP95" s="152"/>
      <c r="BQ95" s="112"/>
    </row>
    <row r="96" spans="3:69" ht="15.6" customHeight="1" x14ac:dyDescent="0.4">
      <c r="C96" s="101"/>
      <c r="D96" s="189"/>
      <c r="E96" s="189"/>
      <c r="F96" s="189"/>
      <c r="G96" s="189"/>
      <c r="H96" s="189"/>
      <c r="I96" s="189"/>
      <c r="J96" s="189"/>
      <c r="K96" s="189"/>
      <c r="L96" s="189"/>
      <c r="M96" s="197"/>
      <c r="N96" s="154"/>
      <c r="O96" s="155"/>
      <c r="P96" s="155"/>
      <c r="Q96" s="156"/>
      <c r="R96" s="119"/>
      <c r="S96" s="119"/>
      <c r="T96" s="119"/>
      <c r="U96" s="85"/>
      <c r="V96" s="86"/>
      <c r="W96" s="86"/>
      <c r="X96" s="86"/>
      <c r="Y96" s="86"/>
      <c r="Z96" s="86"/>
      <c r="AA96" s="86"/>
      <c r="AB96" s="87"/>
      <c r="AC96" s="85"/>
      <c r="AD96" s="86"/>
      <c r="AE96" s="86"/>
      <c r="AF96" s="86"/>
      <c r="AG96" s="86"/>
      <c r="AH96" s="86"/>
      <c r="AI96" s="86"/>
      <c r="AJ96" s="87"/>
      <c r="AK96" s="136"/>
      <c r="AL96" s="136"/>
      <c r="AM96" s="174"/>
      <c r="AN96" s="175"/>
      <c r="AO96" s="175"/>
      <c r="AP96" s="175"/>
      <c r="AQ96" s="175"/>
      <c r="AR96" s="175"/>
      <c r="AS96" s="175"/>
      <c r="AT96" s="175"/>
      <c r="AU96" s="175"/>
      <c r="AV96" s="175"/>
      <c r="AW96" s="175"/>
      <c r="AX96" s="175"/>
      <c r="AY96" s="175"/>
      <c r="AZ96" s="175"/>
      <c r="BA96" s="175"/>
      <c r="BB96" s="176"/>
      <c r="BC96" s="120"/>
      <c r="BD96" s="167"/>
      <c r="BE96" s="184"/>
      <c r="BF96" s="185"/>
      <c r="BG96" s="185"/>
      <c r="BH96" s="185"/>
      <c r="BI96" s="184"/>
      <c r="BJ96" s="185"/>
      <c r="BK96" s="185"/>
      <c r="BL96" s="185"/>
      <c r="BM96" s="184"/>
      <c r="BN96" s="185"/>
      <c r="BO96" s="185"/>
      <c r="BP96" s="186"/>
      <c r="BQ96" s="112"/>
    </row>
    <row r="97" spans="1:70" ht="15.6" customHeight="1" x14ac:dyDescent="0.5">
      <c r="C97" s="101"/>
      <c r="D97" s="157"/>
      <c r="E97" s="157"/>
      <c r="F97" s="157"/>
      <c r="G97" s="157"/>
      <c r="H97" s="157"/>
      <c r="I97" s="157"/>
      <c r="J97" s="157"/>
      <c r="K97" s="157"/>
      <c r="L97" s="157"/>
      <c r="M97" s="157"/>
      <c r="N97" s="84"/>
      <c r="O97" s="84"/>
      <c r="P97" s="84"/>
      <c r="Q97" s="84"/>
      <c r="R97" s="119"/>
      <c r="S97" s="119"/>
      <c r="T97" s="119"/>
      <c r="U97" s="119"/>
      <c r="V97" s="119"/>
      <c r="W97" s="119"/>
      <c r="X97" s="68"/>
      <c r="Y97" s="68"/>
      <c r="Z97" s="68"/>
      <c r="AA97" s="110"/>
      <c r="AB97" s="110"/>
      <c r="AC97" s="110"/>
      <c r="AD97" s="110"/>
      <c r="AE97" s="110"/>
      <c r="AF97" s="110"/>
      <c r="AG97" s="110"/>
      <c r="AH97" s="110"/>
      <c r="AI97" s="110"/>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112"/>
    </row>
    <row r="98" spans="1:70" ht="18.600000000000001" customHeight="1" x14ac:dyDescent="0.5">
      <c r="C98" s="101"/>
      <c r="D98" s="157"/>
      <c r="E98" s="157"/>
      <c r="F98" s="157"/>
      <c r="G98" s="157"/>
      <c r="H98" s="157"/>
      <c r="I98" s="157"/>
      <c r="J98" s="157"/>
      <c r="K98" s="157"/>
      <c r="L98" s="157"/>
      <c r="M98" s="157"/>
      <c r="N98" s="84"/>
      <c r="O98" s="84"/>
      <c r="P98" s="84"/>
      <c r="Q98" s="84"/>
      <c r="R98" s="119"/>
      <c r="S98" s="119"/>
      <c r="T98" s="119"/>
      <c r="U98" s="123" t="s">
        <v>32</v>
      </c>
      <c r="V98" s="119"/>
      <c r="W98" s="119"/>
      <c r="X98" s="119"/>
      <c r="Y98" s="119"/>
      <c r="Z98" s="119"/>
      <c r="AA98" s="110"/>
      <c r="AB98" s="124"/>
      <c r="AC98" s="110"/>
      <c r="AD98" s="110"/>
      <c r="AE98" s="110"/>
      <c r="AF98" s="110"/>
      <c r="AG98" s="110"/>
      <c r="AH98" s="110"/>
      <c r="AI98" s="110"/>
      <c r="AJ98" s="110"/>
      <c r="AK98" s="110"/>
      <c r="AL98" s="110"/>
      <c r="AM98" s="123" t="s">
        <v>33</v>
      </c>
      <c r="AN98" s="110"/>
      <c r="AO98" s="110"/>
      <c r="AP98" s="110"/>
      <c r="AQ98" s="110"/>
      <c r="AR98" s="110"/>
      <c r="AS98" s="110"/>
      <c r="AT98" s="110"/>
      <c r="AU98" s="110"/>
      <c r="AV98" s="110"/>
      <c r="AW98" s="110"/>
      <c r="AX98" s="110"/>
      <c r="AY98" s="109"/>
      <c r="AZ98" s="109"/>
      <c r="BA98" s="109"/>
      <c r="BB98" s="109"/>
      <c r="BC98" s="109"/>
      <c r="BD98" s="109"/>
      <c r="BE98" s="109"/>
      <c r="BF98" s="109"/>
      <c r="BG98" s="109"/>
      <c r="BH98" s="109"/>
      <c r="BI98" s="109"/>
      <c r="BJ98" s="109"/>
      <c r="BK98" s="109"/>
      <c r="BL98" s="109"/>
      <c r="BM98" s="109"/>
      <c r="BN98" s="109"/>
      <c r="BO98" s="109"/>
      <c r="BP98" s="68"/>
      <c r="BQ98" s="112"/>
    </row>
    <row r="99" spans="1:70" ht="15.6" customHeight="1" x14ac:dyDescent="0.4">
      <c r="C99" s="101"/>
      <c r="D99" s="189" t="s">
        <v>34</v>
      </c>
      <c r="E99" s="189"/>
      <c r="F99" s="189"/>
      <c r="G99" s="189"/>
      <c r="H99" s="189"/>
      <c r="I99" s="189"/>
      <c r="J99" s="189"/>
      <c r="K99" s="189"/>
      <c r="L99" s="189"/>
      <c r="M99" s="197"/>
      <c r="N99" s="130" t="str">
        <f>IF([1]回答表!F17="水道事業",IF([1]回答表!AD43="○","○",""),"")</f>
        <v/>
      </c>
      <c r="O99" s="131"/>
      <c r="P99" s="131"/>
      <c r="Q99" s="132"/>
      <c r="R99" s="119"/>
      <c r="S99" s="119"/>
      <c r="T99" s="119"/>
      <c r="U99" s="133" t="str">
        <f>IF([1]回答表!F17="水道事業",IF([1]回答表!AD43="○",[1]回答表!B249,""),"")</f>
        <v/>
      </c>
      <c r="V99" s="134"/>
      <c r="W99" s="134"/>
      <c r="X99" s="134"/>
      <c r="Y99" s="134"/>
      <c r="Z99" s="134"/>
      <c r="AA99" s="134"/>
      <c r="AB99" s="134"/>
      <c r="AC99" s="134"/>
      <c r="AD99" s="134"/>
      <c r="AE99" s="134"/>
      <c r="AF99" s="134"/>
      <c r="AG99" s="134"/>
      <c r="AH99" s="134"/>
      <c r="AI99" s="134"/>
      <c r="AJ99" s="135"/>
      <c r="AK99" s="178"/>
      <c r="AL99" s="178"/>
      <c r="AM99" s="133" t="str">
        <f>IF([1]回答表!F17="水道事業",IF([1]回答表!AD43="○",[1]回答表!B255,""),"")</f>
        <v/>
      </c>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5"/>
      <c r="BQ99" s="112"/>
    </row>
    <row r="100" spans="1:70" ht="15.6" customHeight="1" x14ac:dyDescent="0.4">
      <c r="C100" s="101"/>
      <c r="D100" s="189"/>
      <c r="E100" s="189"/>
      <c r="F100" s="189"/>
      <c r="G100" s="189"/>
      <c r="H100" s="189"/>
      <c r="I100" s="189"/>
      <c r="J100" s="189"/>
      <c r="K100" s="189"/>
      <c r="L100" s="189"/>
      <c r="M100" s="197"/>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78"/>
      <c r="AL100" s="178"/>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9"/>
      <c r="BQ100" s="112"/>
    </row>
    <row r="101" spans="1:70" ht="15.6" customHeight="1" x14ac:dyDescent="0.4">
      <c r="C101" s="101"/>
      <c r="D101" s="189"/>
      <c r="E101" s="189"/>
      <c r="F101" s="189"/>
      <c r="G101" s="189"/>
      <c r="H101" s="189"/>
      <c r="I101" s="189"/>
      <c r="J101" s="189"/>
      <c r="K101" s="189"/>
      <c r="L101" s="189"/>
      <c r="M101" s="197"/>
      <c r="N101" s="144"/>
      <c r="O101" s="145"/>
      <c r="P101" s="145"/>
      <c r="Q101" s="146"/>
      <c r="R101" s="119"/>
      <c r="S101" s="119"/>
      <c r="T101" s="119"/>
      <c r="U101" s="147"/>
      <c r="V101" s="148"/>
      <c r="W101" s="148"/>
      <c r="X101" s="148"/>
      <c r="Y101" s="148"/>
      <c r="Z101" s="148"/>
      <c r="AA101" s="148"/>
      <c r="AB101" s="148"/>
      <c r="AC101" s="148"/>
      <c r="AD101" s="148"/>
      <c r="AE101" s="148"/>
      <c r="AF101" s="148"/>
      <c r="AG101" s="148"/>
      <c r="AH101" s="148"/>
      <c r="AI101" s="148"/>
      <c r="AJ101" s="149"/>
      <c r="AK101" s="178"/>
      <c r="AL101" s="178"/>
      <c r="AM101" s="147"/>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9"/>
      <c r="BQ101" s="112"/>
    </row>
    <row r="102" spans="1:70" ht="15.6" customHeight="1" x14ac:dyDescent="0.4">
      <c r="C102" s="101"/>
      <c r="D102" s="189"/>
      <c r="E102" s="189"/>
      <c r="F102" s="189"/>
      <c r="G102" s="189"/>
      <c r="H102" s="189"/>
      <c r="I102" s="189"/>
      <c r="J102" s="189"/>
      <c r="K102" s="189"/>
      <c r="L102" s="189"/>
      <c r="M102" s="197"/>
      <c r="N102" s="154"/>
      <c r="O102" s="155"/>
      <c r="P102" s="155"/>
      <c r="Q102" s="156"/>
      <c r="R102" s="119"/>
      <c r="S102" s="119"/>
      <c r="T102" s="119"/>
      <c r="U102" s="174"/>
      <c r="V102" s="175"/>
      <c r="W102" s="175"/>
      <c r="X102" s="175"/>
      <c r="Y102" s="175"/>
      <c r="Z102" s="175"/>
      <c r="AA102" s="175"/>
      <c r="AB102" s="175"/>
      <c r="AC102" s="175"/>
      <c r="AD102" s="175"/>
      <c r="AE102" s="175"/>
      <c r="AF102" s="175"/>
      <c r="AG102" s="175"/>
      <c r="AH102" s="175"/>
      <c r="AI102" s="175"/>
      <c r="AJ102" s="176"/>
      <c r="AK102" s="178"/>
      <c r="AL102" s="178"/>
      <c r="AM102" s="174"/>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6"/>
      <c r="BQ102" s="112"/>
    </row>
    <row r="103" spans="1:70" ht="15.6" customHeight="1" x14ac:dyDescent="0.4">
      <c r="C103" s="179"/>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row>
    <row r="104" spans="1:70" ht="15.6" customHeight="1" x14ac:dyDescent="0.4">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row>
    <row r="105" spans="1:70" ht="15.6" customHeight="1" x14ac:dyDescent="0.4">
      <c r="C105" s="94"/>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187"/>
      <c r="AS105" s="187"/>
      <c r="AT105" s="187"/>
      <c r="AU105" s="187"/>
      <c r="AV105" s="187"/>
      <c r="AW105" s="187"/>
      <c r="AX105" s="187"/>
      <c r="AY105" s="187"/>
      <c r="AZ105" s="187"/>
      <c r="BA105" s="187"/>
      <c r="BB105" s="187"/>
      <c r="BC105" s="97"/>
      <c r="BD105" s="98"/>
      <c r="BE105" s="98"/>
      <c r="BF105" s="98"/>
      <c r="BG105" s="98"/>
      <c r="BH105" s="98"/>
      <c r="BI105" s="98"/>
      <c r="BJ105" s="98"/>
      <c r="BK105" s="98"/>
      <c r="BL105" s="98"/>
      <c r="BM105" s="98"/>
      <c r="BN105" s="98"/>
      <c r="BO105" s="98"/>
      <c r="BP105" s="98"/>
      <c r="BQ105" s="99"/>
    </row>
    <row r="106" spans="1:70" ht="15.6" customHeight="1" x14ac:dyDescent="0.5">
      <c r="C106" s="101"/>
      <c r="D106" s="119"/>
      <c r="E106" s="119"/>
      <c r="F106" s="119"/>
      <c r="G106" s="119"/>
      <c r="H106" s="119"/>
      <c r="I106" s="119"/>
      <c r="J106" s="119"/>
      <c r="K106" s="119"/>
      <c r="L106" s="119"/>
      <c r="M106" s="119"/>
      <c r="N106" s="119"/>
      <c r="O106" s="119"/>
      <c r="P106" s="119"/>
      <c r="Q106" s="119"/>
      <c r="R106" s="119"/>
      <c r="S106" s="119"/>
      <c r="T106" s="119"/>
      <c r="U106" s="119"/>
      <c r="V106" s="119"/>
      <c r="W106" s="119"/>
      <c r="X106" s="68"/>
      <c r="Y106" s="68"/>
      <c r="Z106" s="68"/>
      <c r="AA106" s="109"/>
      <c r="AB106" s="120"/>
      <c r="AC106" s="120"/>
      <c r="AD106" s="120"/>
      <c r="AE106" s="120"/>
      <c r="AF106" s="120"/>
      <c r="AG106" s="120"/>
      <c r="AH106" s="120"/>
      <c r="AI106" s="120"/>
      <c r="AJ106" s="120"/>
      <c r="AK106" s="120"/>
      <c r="AL106" s="120"/>
      <c r="AM106" s="120"/>
      <c r="AN106" s="111"/>
      <c r="AO106" s="120"/>
      <c r="AP106" s="121"/>
      <c r="AQ106" s="121"/>
      <c r="AR106" s="188"/>
      <c r="AS106" s="188"/>
      <c r="AT106" s="188"/>
      <c r="AU106" s="188"/>
      <c r="AV106" s="188"/>
      <c r="AW106" s="188"/>
      <c r="AX106" s="188"/>
      <c r="AY106" s="188"/>
      <c r="AZ106" s="188"/>
      <c r="BA106" s="188"/>
      <c r="BB106" s="188"/>
      <c r="BC106" s="108"/>
      <c r="BD106" s="109"/>
      <c r="BE106" s="109"/>
      <c r="BF106" s="109"/>
      <c r="BG106" s="109"/>
      <c r="BH106" s="109"/>
      <c r="BI106" s="109"/>
      <c r="BJ106" s="109"/>
      <c r="BK106" s="109"/>
      <c r="BL106" s="109"/>
      <c r="BM106" s="110"/>
      <c r="BN106" s="110"/>
      <c r="BO106" s="110"/>
      <c r="BP106" s="111"/>
      <c r="BQ106" s="112"/>
    </row>
    <row r="107" spans="1:70" ht="15.6" customHeight="1" x14ac:dyDescent="0.5">
      <c r="C107" s="101"/>
      <c r="D107" s="102" t="s">
        <v>14</v>
      </c>
      <c r="E107" s="103"/>
      <c r="F107" s="103"/>
      <c r="G107" s="103"/>
      <c r="H107" s="103"/>
      <c r="I107" s="103"/>
      <c r="J107" s="103"/>
      <c r="K107" s="103"/>
      <c r="L107" s="103"/>
      <c r="M107" s="103"/>
      <c r="N107" s="103"/>
      <c r="O107" s="103"/>
      <c r="P107" s="103"/>
      <c r="Q107" s="104"/>
      <c r="R107" s="105" t="s">
        <v>45</v>
      </c>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7"/>
      <c r="BC107" s="108"/>
      <c r="BD107" s="109"/>
      <c r="BE107" s="109"/>
      <c r="BF107" s="109"/>
      <c r="BG107" s="109"/>
      <c r="BH107" s="109"/>
      <c r="BI107" s="109"/>
      <c r="BJ107" s="109"/>
      <c r="BK107" s="109"/>
      <c r="BL107" s="109"/>
      <c r="BM107" s="110"/>
      <c r="BN107" s="110"/>
      <c r="BO107" s="110"/>
      <c r="BP107" s="111"/>
      <c r="BQ107" s="112"/>
    </row>
    <row r="108" spans="1:70" ht="15.6" customHeight="1" x14ac:dyDescent="0.5">
      <c r="C108" s="101"/>
      <c r="D108" s="113"/>
      <c r="E108" s="114"/>
      <c r="F108" s="114"/>
      <c r="G108" s="114"/>
      <c r="H108" s="114"/>
      <c r="I108" s="114"/>
      <c r="J108" s="114"/>
      <c r="K108" s="114"/>
      <c r="L108" s="114"/>
      <c r="M108" s="114"/>
      <c r="N108" s="114"/>
      <c r="O108" s="114"/>
      <c r="P108" s="114"/>
      <c r="Q108" s="115"/>
      <c r="R108" s="116"/>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8"/>
      <c r="BC108" s="108"/>
      <c r="BD108" s="109"/>
      <c r="BE108" s="109"/>
      <c r="BF108" s="109"/>
      <c r="BG108" s="109"/>
      <c r="BH108" s="109"/>
      <c r="BI108" s="109"/>
      <c r="BJ108" s="109"/>
      <c r="BK108" s="109"/>
      <c r="BL108" s="109"/>
      <c r="BM108" s="110"/>
      <c r="BN108" s="110"/>
      <c r="BO108" s="110"/>
      <c r="BP108" s="111"/>
      <c r="BQ108" s="112"/>
    </row>
    <row r="109" spans="1:70" ht="15.6" customHeight="1" x14ac:dyDescent="0.5">
      <c r="C109" s="101"/>
      <c r="D109" s="119"/>
      <c r="E109" s="119"/>
      <c r="F109" s="119"/>
      <c r="G109" s="119"/>
      <c r="H109" s="119"/>
      <c r="I109" s="119"/>
      <c r="J109" s="119"/>
      <c r="K109" s="119"/>
      <c r="L109" s="119"/>
      <c r="M109" s="119"/>
      <c r="N109" s="119"/>
      <c r="O109" s="119"/>
      <c r="P109" s="119"/>
      <c r="Q109" s="119"/>
      <c r="R109" s="119"/>
      <c r="S109" s="119"/>
      <c r="T109" s="119"/>
      <c r="U109" s="119"/>
      <c r="V109" s="119"/>
      <c r="W109" s="119"/>
      <c r="X109" s="68"/>
      <c r="Y109" s="68"/>
      <c r="Z109" s="68"/>
      <c r="AA109" s="109"/>
      <c r="AB109" s="120"/>
      <c r="AC109" s="120"/>
      <c r="AD109" s="120"/>
      <c r="AE109" s="120"/>
      <c r="AF109" s="120"/>
      <c r="AG109" s="120"/>
      <c r="AH109" s="120"/>
      <c r="AI109" s="120"/>
      <c r="AJ109" s="120"/>
      <c r="AK109" s="120"/>
      <c r="AL109" s="120"/>
      <c r="AM109" s="120"/>
      <c r="AN109" s="111"/>
      <c r="AO109" s="120"/>
      <c r="AP109" s="121"/>
      <c r="AQ109" s="121"/>
      <c r="AR109" s="122"/>
      <c r="AS109" s="122"/>
      <c r="AT109" s="122"/>
      <c r="AU109" s="122"/>
      <c r="AV109" s="122"/>
      <c r="AW109" s="122"/>
      <c r="AX109" s="122"/>
      <c r="AY109" s="122"/>
      <c r="AZ109" s="122"/>
      <c r="BA109" s="122"/>
      <c r="BB109" s="122"/>
      <c r="BC109" s="108"/>
      <c r="BD109" s="109"/>
      <c r="BE109" s="109"/>
      <c r="BF109" s="109"/>
      <c r="BG109" s="109"/>
      <c r="BH109" s="109"/>
      <c r="BI109" s="109"/>
      <c r="BJ109" s="109"/>
      <c r="BK109" s="109"/>
      <c r="BL109" s="109"/>
      <c r="BM109" s="110"/>
      <c r="BN109" s="110"/>
      <c r="BO109" s="110"/>
      <c r="BP109" s="111"/>
      <c r="BQ109" s="112"/>
    </row>
    <row r="110" spans="1:70" ht="25.5" x14ac:dyDescent="0.5">
      <c r="C110" s="101"/>
      <c r="D110" s="119"/>
      <c r="E110" s="119"/>
      <c r="F110" s="119"/>
      <c r="G110" s="119"/>
      <c r="H110" s="119"/>
      <c r="I110" s="119"/>
      <c r="J110" s="119"/>
      <c r="K110" s="119"/>
      <c r="L110" s="119"/>
      <c r="M110" s="119"/>
      <c r="N110" s="119"/>
      <c r="O110" s="119"/>
      <c r="P110" s="119"/>
      <c r="Q110" s="119"/>
      <c r="R110" s="119"/>
      <c r="S110" s="119"/>
      <c r="T110" s="119"/>
      <c r="U110" s="123" t="s">
        <v>40</v>
      </c>
      <c r="V110" s="125"/>
      <c r="W110" s="124"/>
      <c r="X110" s="126"/>
      <c r="Y110" s="126"/>
      <c r="Z110" s="127"/>
      <c r="AA110" s="127"/>
      <c r="AB110" s="127"/>
      <c r="AC110" s="127"/>
      <c r="AD110" s="127"/>
      <c r="AE110" s="127"/>
      <c r="AF110" s="127"/>
      <c r="AG110" s="127"/>
      <c r="AH110" s="127"/>
      <c r="AI110" s="127"/>
      <c r="AJ110" s="127"/>
      <c r="AK110" s="124"/>
      <c r="AL110" s="124"/>
      <c r="AM110" s="123" t="s">
        <v>36</v>
      </c>
      <c r="AN110" s="119"/>
      <c r="AO110" s="119"/>
      <c r="AP110" s="119"/>
      <c r="AQ110" s="119"/>
      <c r="AR110" s="119"/>
      <c r="AS110" s="110"/>
      <c r="AT110" s="124"/>
      <c r="AU110" s="124"/>
      <c r="AV110" s="124"/>
      <c r="AW110" s="124"/>
      <c r="AX110" s="124"/>
      <c r="AY110" s="124"/>
      <c r="AZ110" s="124"/>
      <c r="BA110" s="124"/>
      <c r="BB110" s="124"/>
      <c r="BC110" s="128"/>
      <c r="BD110" s="110"/>
      <c r="BE110" s="129" t="s">
        <v>17</v>
      </c>
      <c r="BF110" s="182"/>
      <c r="BG110" s="182"/>
      <c r="BH110" s="182"/>
      <c r="BI110" s="182"/>
      <c r="BJ110" s="182"/>
      <c r="BK110" s="182"/>
      <c r="BL110" s="110"/>
      <c r="BM110" s="110"/>
      <c r="BN110" s="110"/>
      <c r="BO110" s="110"/>
      <c r="BP110" s="111"/>
      <c r="BQ110" s="112"/>
    </row>
    <row r="111" spans="1:70" ht="19.350000000000001" customHeight="1" x14ac:dyDescent="0.4">
      <c r="C111" s="101"/>
      <c r="D111" s="189" t="s">
        <v>18</v>
      </c>
      <c r="E111" s="189"/>
      <c r="F111" s="189"/>
      <c r="G111" s="189"/>
      <c r="H111" s="189"/>
      <c r="I111" s="189"/>
      <c r="J111" s="189"/>
      <c r="K111" s="189"/>
      <c r="L111" s="189"/>
      <c r="M111" s="189"/>
      <c r="N111" s="130" t="str">
        <f>IF([1]回答表!F17="簡易水道事業",IF([1]回答表!X43="○","○",""),"")</f>
        <v/>
      </c>
      <c r="O111" s="131"/>
      <c r="P111" s="131"/>
      <c r="Q111" s="132"/>
      <c r="R111" s="119"/>
      <c r="S111" s="119"/>
      <c r="T111" s="119"/>
      <c r="U111" s="190" t="s">
        <v>46</v>
      </c>
      <c r="V111" s="191"/>
      <c r="W111" s="191"/>
      <c r="X111" s="191"/>
      <c r="Y111" s="191"/>
      <c r="Z111" s="191"/>
      <c r="AA111" s="191"/>
      <c r="AB111" s="191"/>
      <c r="AC111" s="191"/>
      <c r="AD111" s="191"/>
      <c r="AE111" s="191"/>
      <c r="AF111" s="191"/>
      <c r="AG111" s="191"/>
      <c r="AH111" s="191"/>
      <c r="AI111" s="191"/>
      <c r="AJ111" s="192"/>
      <c r="AK111" s="136"/>
      <c r="AL111" s="136"/>
      <c r="AM111" s="133" t="str">
        <f>IF([1]回答表!F17="簡易水道事業",IF([1]回答表!X43="○",[1]回答表!B154,IF([1]回答表!AA43="○",[1]回答表!B201,"")),"")</f>
        <v/>
      </c>
      <c r="AN111" s="134"/>
      <c r="AO111" s="134"/>
      <c r="AP111" s="134"/>
      <c r="AQ111" s="134"/>
      <c r="AR111" s="134"/>
      <c r="AS111" s="134"/>
      <c r="AT111" s="134"/>
      <c r="AU111" s="134"/>
      <c r="AV111" s="134"/>
      <c r="AW111" s="134"/>
      <c r="AX111" s="134"/>
      <c r="AY111" s="134"/>
      <c r="AZ111" s="134"/>
      <c r="BA111" s="134"/>
      <c r="BB111" s="135"/>
      <c r="BC111" s="120"/>
      <c r="BD111" s="109"/>
      <c r="BE111" s="138" t="str">
        <f>IF([1]回答表!F17="簡易水道事業",IF([1]回答表!X43="○",[1]回答表!B190,IF([1]回答表!AA43="○",[1]回答表!B238,"")),"")</f>
        <v/>
      </c>
      <c r="BF111" s="139"/>
      <c r="BG111" s="139"/>
      <c r="BH111" s="139"/>
      <c r="BI111" s="138"/>
      <c r="BJ111" s="139"/>
      <c r="BK111" s="139"/>
      <c r="BL111" s="139"/>
      <c r="BM111" s="138"/>
      <c r="BN111" s="139"/>
      <c r="BO111" s="139"/>
      <c r="BP111" s="140"/>
      <c r="BQ111" s="112"/>
    </row>
    <row r="112" spans="1:70" ht="19.350000000000001" customHeight="1" x14ac:dyDescent="0.4">
      <c r="C112" s="101"/>
      <c r="D112" s="189"/>
      <c r="E112" s="189"/>
      <c r="F112" s="189"/>
      <c r="G112" s="189"/>
      <c r="H112" s="189"/>
      <c r="I112" s="189"/>
      <c r="J112" s="189"/>
      <c r="K112" s="189"/>
      <c r="L112" s="189"/>
      <c r="M112" s="189"/>
      <c r="N112" s="144"/>
      <c r="O112" s="145"/>
      <c r="P112" s="145"/>
      <c r="Q112" s="146"/>
      <c r="R112" s="119"/>
      <c r="S112" s="119"/>
      <c r="T112" s="119"/>
      <c r="U112" s="198"/>
      <c r="V112" s="199"/>
      <c r="W112" s="199"/>
      <c r="X112" s="199"/>
      <c r="Y112" s="199"/>
      <c r="Z112" s="199"/>
      <c r="AA112" s="199"/>
      <c r="AB112" s="199"/>
      <c r="AC112" s="199"/>
      <c r="AD112" s="199"/>
      <c r="AE112" s="199"/>
      <c r="AF112" s="199"/>
      <c r="AG112" s="199"/>
      <c r="AH112" s="199"/>
      <c r="AI112" s="199"/>
      <c r="AJ112" s="200"/>
      <c r="AK112" s="136"/>
      <c r="AL112" s="136"/>
      <c r="AM112" s="147"/>
      <c r="AN112" s="148"/>
      <c r="AO112" s="148"/>
      <c r="AP112" s="148"/>
      <c r="AQ112" s="148"/>
      <c r="AR112" s="148"/>
      <c r="AS112" s="148"/>
      <c r="AT112" s="148"/>
      <c r="AU112" s="148"/>
      <c r="AV112" s="148"/>
      <c r="AW112" s="148"/>
      <c r="AX112" s="148"/>
      <c r="AY112" s="148"/>
      <c r="AZ112" s="148"/>
      <c r="BA112" s="148"/>
      <c r="BB112" s="149"/>
      <c r="BC112" s="120"/>
      <c r="BD112" s="109"/>
      <c r="BE112" s="150"/>
      <c r="BF112" s="151"/>
      <c r="BG112" s="151"/>
      <c r="BH112" s="151"/>
      <c r="BI112" s="150"/>
      <c r="BJ112" s="151"/>
      <c r="BK112" s="151"/>
      <c r="BL112" s="151"/>
      <c r="BM112" s="150"/>
      <c r="BN112" s="151"/>
      <c r="BO112" s="151"/>
      <c r="BP112" s="152"/>
      <c r="BQ112" s="112"/>
    </row>
    <row r="113" spans="3:69" ht="15.6" customHeight="1" x14ac:dyDescent="0.4">
      <c r="C113" s="101"/>
      <c r="D113" s="189"/>
      <c r="E113" s="189"/>
      <c r="F113" s="189"/>
      <c r="G113" s="189"/>
      <c r="H113" s="189"/>
      <c r="I113" s="189"/>
      <c r="J113" s="189"/>
      <c r="K113" s="189"/>
      <c r="L113" s="189"/>
      <c r="M113" s="189"/>
      <c r="N113" s="144"/>
      <c r="O113" s="145"/>
      <c r="P113" s="145"/>
      <c r="Q113" s="146"/>
      <c r="R113" s="119"/>
      <c r="S113" s="119"/>
      <c r="T113" s="119"/>
      <c r="U113" s="82" t="str">
        <f>IF([1]回答表!F17="簡易水道事業",IF([1]回答表!X43="○",[1]回答表!Y181,IF([1]回答表!AA43="○",[1]回答表!Y229,"")),"")</f>
        <v/>
      </c>
      <c r="V113" s="83"/>
      <c r="W113" s="83"/>
      <c r="X113" s="83"/>
      <c r="Y113" s="83"/>
      <c r="Z113" s="83"/>
      <c r="AA113" s="83"/>
      <c r="AB113" s="83"/>
      <c r="AC113" s="83"/>
      <c r="AD113" s="83"/>
      <c r="AE113" s="83"/>
      <c r="AF113" s="83"/>
      <c r="AG113" s="83"/>
      <c r="AH113" s="83"/>
      <c r="AI113" s="83"/>
      <c r="AJ113" s="153"/>
      <c r="AK113" s="136"/>
      <c r="AL113" s="136"/>
      <c r="AM113" s="147"/>
      <c r="AN113" s="148"/>
      <c r="AO113" s="148"/>
      <c r="AP113" s="148"/>
      <c r="AQ113" s="148"/>
      <c r="AR113" s="148"/>
      <c r="AS113" s="148"/>
      <c r="AT113" s="148"/>
      <c r="AU113" s="148"/>
      <c r="AV113" s="148"/>
      <c r="AW113" s="148"/>
      <c r="AX113" s="148"/>
      <c r="AY113" s="148"/>
      <c r="AZ113" s="148"/>
      <c r="BA113" s="148"/>
      <c r="BB113" s="149"/>
      <c r="BC113" s="120"/>
      <c r="BD113" s="109"/>
      <c r="BE113" s="150"/>
      <c r="BF113" s="151"/>
      <c r="BG113" s="151"/>
      <c r="BH113" s="151"/>
      <c r="BI113" s="150"/>
      <c r="BJ113" s="151"/>
      <c r="BK113" s="151"/>
      <c r="BL113" s="151"/>
      <c r="BM113" s="150"/>
      <c r="BN113" s="151"/>
      <c r="BO113" s="151"/>
      <c r="BP113" s="152"/>
      <c r="BQ113" s="112"/>
    </row>
    <row r="114" spans="3:69" ht="15.6" customHeight="1" x14ac:dyDescent="0.4">
      <c r="C114" s="101"/>
      <c r="D114" s="189"/>
      <c r="E114" s="189"/>
      <c r="F114" s="189"/>
      <c r="G114" s="189"/>
      <c r="H114" s="189"/>
      <c r="I114" s="189"/>
      <c r="J114" s="189"/>
      <c r="K114" s="189"/>
      <c r="L114" s="189"/>
      <c r="M114" s="189"/>
      <c r="N114" s="154"/>
      <c r="O114" s="155"/>
      <c r="P114" s="155"/>
      <c r="Q114" s="156"/>
      <c r="R114" s="119"/>
      <c r="S114" s="119"/>
      <c r="T114" s="119"/>
      <c r="U114" s="79"/>
      <c r="V114" s="80"/>
      <c r="W114" s="80"/>
      <c r="X114" s="80"/>
      <c r="Y114" s="80"/>
      <c r="Z114" s="80"/>
      <c r="AA114" s="80"/>
      <c r="AB114" s="80"/>
      <c r="AC114" s="80"/>
      <c r="AD114" s="80"/>
      <c r="AE114" s="80"/>
      <c r="AF114" s="80"/>
      <c r="AG114" s="80"/>
      <c r="AH114" s="80"/>
      <c r="AI114" s="80"/>
      <c r="AJ114" s="81"/>
      <c r="AK114" s="136"/>
      <c r="AL114" s="136"/>
      <c r="AM114" s="147"/>
      <c r="AN114" s="148"/>
      <c r="AO114" s="148"/>
      <c r="AP114" s="148"/>
      <c r="AQ114" s="148"/>
      <c r="AR114" s="148"/>
      <c r="AS114" s="148"/>
      <c r="AT114" s="148"/>
      <c r="AU114" s="148"/>
      <c r="AV114" s="148"/>
      <c r="AW114" s="148"/>
      <c r="AX114" s="148"/>
      <c r="AY114" s="148"/>
      <c r="AZ114" s="148"/>
      <c r="BA114" s="148"/>
      <c r="BB114" s="149"/>
      <c r="BC114" s="120"/>
      <c r="BD114" s="109"/>
      <c r="BE114" s="150" t="str">
        <f>IF([1]回答表!F17="簡易水道事業",IF([1]回答表!X43="○",[1]回答表!E190,IF([1]回答表!AA43="○",[1]回答表!E238,"")),"")</f>
        <v/>
      </c>
      <c r="BF114" s="151"/>
      <c r="BG114" s="151"/>
      <c r="BH114" s="151"/>
      <c r="BI114" s="150" t="str">
        <f>IF([1]回答表!F17="簡易水道事業",IF([1]回答表!X43="○",[1]回答表!E191,IF([1]回答表!AA43="○",[1]回答表!E239,"")),"")</f>
        <v/>
      </c>
      <c r="BJ114" s="151"/>
      <c r="BK114" s="151"/>
      <c r="BL114" s="151"/>
      <c r="BM114" s="150" t="str">
        <f>IF([1]回答表!F17="簡易水道事業",IF([1]回答表!X43="○",[1]回答表!E192,IF([1]回答表!AA43="○",[1]回答表!E240,"")),"")</f>
        <v/>
      </c>
      <c r="BN114" s="151"/>
      <c r="BO114" s="151"/>
      <c r="BP114" s="152"/>
      <c r="BQ114" s="112"/>
    </row>
    <row r="115" spans="3:69" ht="15.6" customHeight="1" x14ac:dyDescent="0.4">
      <c r="C115" s="101"/>
      <c r="D115" s="157"/>
      <c r="E115" s="157"/>
      <c r="F115" s="157"/>
      <c r="G115" s="157"/>
      <c r="H115" s="157"/>
      <c r="I115" s="157"/>
      <c r="J115" s="157"/>
      <c r="K115" s="157"/>
      <c r="L115" s="157"/>
      <c r="M115" s="157"/>
      <c r="N115" s="158"/>
      <c r="O115" s="158"/>
      <c r="P115" s="158"/>
      <c r="Q115" s="158"/>
      <c r="R115" s="159"/>
      <c r="S115" s="159"/>
      <c r="T115" s="159"/>
      <c r="U115" s="85"/>
      <c r="V115" s="86"/>
      <c r="W115" s="86"/>
      <c r="X115" s="86"/>
      <c r="Y115" s="86"/>
      <c r="Z115" s="86"/>
      <c r="AA115" s="86"/>
      <c r="AB115" s="86"/>
      <c r="AC115" s="86"/>
      <c r="AD115" s="86"/>
      <c r="AE115" s="86"/>
      <c r="AF115" s="86"/>
      <c r="AG115" s="86"/>
      <c r="AH115" s="86"/>
      <c r="AI115" s="86"/>
      <c r="AJ115" s="87"/>
      <c r="AK115" s="136"/>
      <c r="AL115" s="136"/>
      <c r="AM115" s="147"/>
      <c r="AN115" s="148"/>
      <c r="AO115" s="148"/>
      <c r="AP115" s="148"/>
      <c r="AQ115" s="148"/>
      <c r="AR115" s="148"/>
      <c r="AS115" s="148"/>
      <c r="AT115" s="148"/>
      <c r="AU115" s="148"/>
      <c r="AV115" s="148"/>
      <c r="AW115" s="148"/>
      <c r="AX115" s="148"/>
      <c r="AY115" s="148"/>
      <c r="AZ115" s="148"/>
      <c r="BA115" s="148"/>
      <c r="BB115" s="149"/>
      <c r="BC115" s="120"/>
      <c r="BD115" s="120"/>
      <c r="BE115" s="150"/>
      <c r="BF115" s="151"/>
      <c r="BG115" s="151"/>
      <c r="BH115" s="151"/>
      <c r="BI115" s="150"/>
      <c r="BJ115" s="151"/>
      <c r="BK115" s="151"/>
      <c r="BL115" s="151"/>
      <c r="BM115" s="150"/>
      <c r="BN115" s="151"/>
      <c r="BO115" s="151"/>
      <c r="BP115" s="152"/>
      <c r="BQ115" s="112"/>
    </row>
    <row r="116" spans="3:69" ht="19.350000000000001" customHeight="1" x14ac:dyDescent="0.4">
      <c r="C116" s="101"/>
      <c r="D116" s="157"/>
      <c r="E116" s="157"/>
      <c r="F116" s="157"/>
      <c r="G116" s="157"/>
      <c r="H116" s="157"/>
      <c r="I116" s="157"/>
      <c r="J116" s="157"/>
      <c r="K116" s="157"/>
      <c r="L116" s="157"/>
      <c r="M116" s="157"/>
      <c r="N116" s="158"/>
      <c r="O116" s="158"/>
      <c r="P116" s="158"/>
      <c r="Q116" s="158"/>
      <c r="R116" s="159"/>
      <c r="S116" s="159"/>
      <c r="T116" s="159"/>
      <c r="U116" s="190" t="s">
        <v>47</v>
      </c>
      <c r="V116" s="191"/>
      <c r="W116" s="191"/>
      <c r="X116" s="191"/>
      <c r="Y116" s="191"/>
      <c r="Z116" s="191"/>
      <c r="AA116" s="191"/>
      <c r="AB116" s="191"/>
      <c r="AC116" s="191"/>
      <c r="AD116" s="191"/>
      <c r="AE116" s="191"/>
      <c r="AF116" s="191"/>
      <c r="AG116" s="191"/>
      <c r="AH116" s="191"/>
      <c r="AI116" s="191"/>
      <c r="AJ116" s="192"/>
      <c r="AK116" s="136"/>
      <c r="AL116" s="136"/>
      <c r="AM116" s="147"/>
      <c r="AN116" s="148"/>
      <c r="AO116" s="148"/>
      <c r="AP116" s="148"/>
      <c r="AQ116" s="148"/>
      <c r="AR116" s="148"/>
      <c r="AS116" s="148"/>
      <c r="AT116" s="148"/>
      <c r="AU116" s="148"/>
      <c r="AV116" s="148"/>
      <c r="AW116" s="148"/>
      <c r="AX116" s="148"/>
      <c r="AY116" s="148"/>
      <c r="AZ116" s="148"/>
      <c r="BA116" s="148"/>
      <c r="BB116" s="149"/>
      <c r="BC116" s="120"/>
      <c r="BD116" s="109"/>
      <c r="BE116" s="150"/>
      <c r="BF116" s="151"/>
      <c r="BG116" s="151"/>
      <c r="BH116" s="151"/>
      <c r="BI116" s="150"/>
      <c r="BJ116" s="151"/>
      <c r="BK116" s="151"/>
      <c r="BL116" s="151"/>
      <c r="BM116" s="150"/>
      <c r="BN116" s="151"/>
      <c r="BO116" s="151"/>
      <c r="BP116" s="152"/>
      <c r="BQ116" s="112"/>
    </row>
    <row r="117" spans="3:69" ht="19.350000000000001" customHeight="1" x14ac:dyDescent="0.4">
      <c r="C117" s="101"/>
      <c r="D117" s="196" t="s">
        <v>26</v>
      </c>
      <c r="E117" s="189"/>
      <c r="F117" s="189"/>
      <c r="G117" s="189"/>
      <c r="H117" s="189"/>
      <c r="I117" s="189"/>
      <c r="J117" s="189"/>
      <c r="K117" s="189"/>
      <c r="L117" s="189"/>
      <c r="M117" s="197"/>
      <c r="N117" s="130" t="str">
        <f>IF([1]回答表!F17="簡易水道事業",IF([1]回答表!AA43="○","○",""),"")</f>
        <v/>
      </c>
      <c r="O117" s="131"/>
      <c r="P117" s="131"/>
      <c r="Q117" s="132"/>
      <c r="R117" s="119"/>
      <c r="S117" s="119"/>
      <c r="T117" s="119"/>
      <c r="U117" s="198"/>
      <c r="V117" s="199"/>
      <c r="W117" s="199"/>
      <c r="X117" s="199"/>
      <c r="Y117" s="199"/>
      <c r="Z117" s="199"/>
      <c r="AA117" s="199"/>
      <c r="AB117" s="199"/>
      <c r="AC117" s="199"/>
      <c r="AD117" s="199"/>
      <c r="AE117" s="199"/>
      <c r="AF117" s="199"/>
      <c r="AG117" s="199"/>
      <c r="AH117" s="199"/>
      <c r="AI117" s="199"/>
      <c r="AJ117" s="200"/>
      <c r="AK117" s="136"/>
      <c r="AL117" s="136"/>
      <c r="AM117" s="147"/>
      <c r="AN117" s="148"/>
      <c r="AO117" s="148"/>
      <c r="AP117" s="148"/>
      <c r="AQ117" s="148"/>
      <c r="AR117" s="148"/>
      <c r="AS117" s="148"/>
      <c r="AT117" s="148"/>
      <c r="AU117" s="148"/>
      <c r="AV117" s="148"/>
      <c r="AW117" s="148"/>
      <c r="AX117" s="148"/>
      <c r="AY117" s="148"/>
      <c r="AZ117" s="148"/>
      <c r="BA117" s="148"/>
      <c r="BB117" s="149"/>
      <c r="BC117" s="120"/>
      <c r="BD117" s="167"/>
      <c r="BE117" s="150"/>
      <c r="BF117" s="151"/>
      <c r="BG117" s="151"/>
      <c r="BH117" s="151"/>
      <c r="BI117" s="150"/>
      <c r="BJ117" s="151"/>
      <c r="BK117" s="151"/>
      <c r="BL117" s="151"/>
      <c r="BM117" s="150"/>
      <c r="BN117" s="151"/>
      <c r="BO117" s="151"/>
      <c r="BP117" s="152"/>
      <c r="BQ117" s="112"/>
    </row>
    <row r="118" spans="3:69" ht="15.6" customHeight="1" x14ac:dyDescent="0.4">
      <c r="C118" s="101"/>
      <c r="D118" s="189"/>
      <c r="E118" s="189"/>
      <c r="F118" s="189"/>
      <c r="G118" s="189"/>
      <c r="H118" s="189"/>
      <c r="I118" s="189"/>
      <c r="J118" s="189"/>
      <c r="K118" s="189"/>
      <c r="L118" s="189"/>
      <c r="M118" s="197"/>
      <c r="N118" s="144"/>
      <c r="O118" s="145"/>
      <c r="P118" s="145"/>
      <c r="Q118" s="146"/>
      <c r="R118" s="119"/>
      <c r="S118" s="119"/>
      <c r="T118" s="119"/>
      <c r="U118" s="82" t="str">
        <f>IF([1]回答表!F17="簡易水道事業",IF([1]回答表!X43="○",[1]回答表!Y182,IF([1]回答表!AA43="○",[1]回答表!Y230,"")),"")</f>
        <v/>
      </c>
      <c r="V118" s="83"/>
      <c r="W118" s="83"/>
      <c r="X118" s="83"/>
      <c r="Y118" s="83"/>
      <c r="Z118" s="83"/>
      <c r="AA118" s="83"/>
      <c r="AB118" s="83"/>
      <c r="AC118" s="83"/>
      <c r="AD118" s="83"/>
      <c r="AE118" s="83"/>
      <c r="AF118" s="83"/>
      <c r="AG118" s="83"/>
      <c r="AH118" s="83"/>
      <c r="AI118" s="83"/>
      <c r="AJ118" s="153"/>
      <c r="AK118" s="136"/>
      <c r="AL118" s="136"/>
      <c r="AM118" s="147"/>
      <c r="AN118" s="148"/>
      <c r="AO118" s="148"/>
      <c r="AP118" s="148"/>
      <c r="AQ118" s="148"/>
      <c r="AR118" s="148"/>
      <c r="AS118" s="148"/>
      <c r="AT118" s="148"/>
      <c r="AU118" s="148"/>
      <c r="AV118" s="148"/>
      <c r="AW118" s="148"/>
      <c r="AX118" s="148"/>
      <c r="AY118" s="148"/>
      <c r="AZ118" s="148"/>
      <c r="BA118" s="148"/>
      <c r="BB118" s="149"/>
      <c r="BC118" s="120"/>
      <c r="BD118" s="167"/>
      <c r="BE118" s="150" t="s">
        <v>23</v>
      </c>
      <c r="BF118" s="151"/>
      <c r="BG118" s="151"/>
      <c r="BH118" s="151"/>
      <c r="BI118" s="150" t="s">
        <v>24</v>
      </c>
      <c r="BJ118" s="151"/>
      <c r="BK118" s="151"/>
      <c r="BL118" s="151"/>
      <c r="BM118" s="150" t="s">
        <v>25</v>
      </c>
      <c r="BN118" s="151"/>
      <c r="BO118" s="151"/>
      <c r="BP118" s="152"/>
      <c r="BQ118" s="112"/>
    </row>
    <row r="119" spans="3:69" ht="15.6" customHeight="1" x14ac:dyDescent="0.4">
      <c r="C119" s="101"/>
      <c r="D119" s="189"/>
      <c r="E119" s="189"/>
      <c r="F119" s="189"/>
      <c r="G119" s="189"/>
      <c r="H119" s="189"/>
      <c r="I119" s="189"/>
      <c r="J119" s="189"/>
      <c r="K119" s="189"/>
      <c r="L119" s="189"/>
      <c r="M119" s="197"/>
      <c r="N119" s="144"/>
      <c r="O119" s="145"/>
      <c r="P119" s="145"/>
      <c r="Q119" s="146"/>
      <c r="R119" s="119"/>
      <c r="S119" s="119"/>
      <c r="T119" s="119"/>
      <c r="U119" s="79"/>
      <c r="V119" s="80"/>
      <c r="W119" s="80"/>
      <c r="X119" s="80"/>
      <c r="Y119" s="80"/>
      <c r="Z119" s="80"/>
      <c r="AA119" s="80"/>
      <c r="AB119" s="80"/>
      <c r="AC119" s="80"/>
      <c r="AD119" s="80"/>
      <c r="AE119" s="80"/>
      <c r="AF119" s="80"/>
      <c r="AG119" s="80"/>
      <c r="AH119" s="80"/>
      <c r="AI119" s="80"/>
      <c r="AJ119" s="81"/>
      <c r="AK119" s="136"/>
      <c r="AL119" s="136"/>
      <c r="AM119" s="147"/>
      <c r="AN119" s="148"/>
      <c r="AO119" s="148"/>
      <c r="AP119" s="148"/>
      <c r="AQ119" s="148"/>
      <c r="AR119" s="148"/>
      <c r="AS119" s="148"/>
      <c r="AT119" s="148"/>
      <c r="AU119" s="148"/>
      <c r="AV119" s="148"/>
      <c r="AW119" s="148"/>
      <c r="AX119" s="148"/>
      <c r="AY119" s="148"/>
      <c r="AZ119" s="148"/>
      <c r="BA119" s="148"/>
      <c r="BB119" s="149"/>
      <c r="BC119" s="120"/>
      <c r="BD119" s="167"/>
      <c r="BE119" s="150"/>
      <c r="BF119" s="151"/>
      <c r="BG119" s="151"/>
      <c r="BH119" s="151"/>
      <c r="BI119" s="150"/>
      <c r="BJ119" s="151"/>
      <c r="BK119" s="151"/>
      <c r="BL119" s="151"/>
      <c r="BM119" s="150"/>
      <c r="BN119" s="151"/>
      <c r="BO119" s="151"/>
      <c r="BP119" s="152"/>
      <c r="BQ119" s="112"/>
    </row>
    <row r="120" spans="3:69" ht="15.6" customHeight="1" x14ac:dyDescent="0.4">
      <c r="C120" s="101"/>
      <c r="D120" s="189"/>
      <c r="E120" s="189"/>
      <c r="F120" s="189"/>
      <c r="G120" s="189"/>
      <c r="H120" s="189"/>
      <c r="I120" s="189"/>
      <c r="J120" s="189"/>
      <c r="K120" s="189"/>
      <c r="L120" s="189"/>
      <c r="M120" s="197"/>
      <c r="N120" s="154"/>
      <c r="O120" s="155"/>
      <c r="P120" s="155"/>
      <c r="Q120" s="156"/>
      <c r="R120" s="119"/>
      <c r="S120" s="119"/>
      <c r="T120" s="119"/>
      <c r="U120" s="85"/>
      <c r="V120" s="86"/>
      <c r="W120" s="86"/>
      <c r="X120" s="86"/>
      <c r="Y120" s="86"/>
      <c r="Z120" s="86"/>
      <c r="AA120" s="86"/>
      <c r="AB120" s="86"/>
      <c r="AC120" s="86"/>
      <c r="AD120" s="86"/>
      <c r="AE120" s="86"/>
      <c r="AF120" s="86"/>
      <c r="AG120" s="86"/>
      <c r="AH120" s="86"/>
      <c r="AI120" s="86"/>
      <c r="AJ120" s="87"/>
      <c r="AK120" s="136"/>
      <c r="AL120" s="136"/>
      <c r="AM120" s="174"/>
      <c r="AN120" s="175"/>
      <c r="AO120" s="175"/>
      <c r="AP120" s="175"/>
      <c r="AQ120" s="175"/>
      <c r="AR120" s="175"/>
      <c r="AS120" s="175"/>
      <c r="AT120" s="175"/>
      <c r="AU120" s="175"/>
      <c r="AV120" s="175"/>
      <c r="AW120" s="175"/>
      <c r="AX120" s="175"/>
      <c r="AY120" s="175"/>
      <c r="AZ120" s="175"/>
      <c r="BA120" s="175"/>
      <c r="BB120" s="176"/>
      <c r="BC120" s="120"/>
      <c r="BD120" s="167"/>
      <c r="BE120" s="184"/>
      <c r="BF120" s="185"/>
      <c r="BG120" s="185"/>
      <c r="BH120" s="185"/>
      <c r="BI120" s="184"/>
      <c r="BJ120" s="185"/>
      <c r="BK120" s="185"/>
      <c r="BL120" s="185"/>
      <c r="BM120" s="184"/>
      <c r="BN120" s="185"/>
      <c r="BO120" s="185"/>
      <c r="BP120" s="186"/>
      <c r="BQ120" s="112"/>
    </row>
    <row r="121" spans="3:69" ht="15.6" customHeight="1" x14ac:dyDescent="0.5">
      <c r="C121" s="101"/>
      <c r="D121" s="157"/>
      <c r="E121" s="157"/>
      <c r="F121" s="157"/>
      <c r="G121" s="157"/>
      <c r="H121" s="157"/>
      <c r="I121" s="157"/>
      <c r="J121" s="157"/>
      <c r="K121" s="157"/>
      <c r="L121" s="157"/>
      <c r="M121" s="157"/>
      <c r="N121" s="84"/>
      <c r="O121" s="84"/>
      <c r="P121" s="84"/>
      <c r="Q121" s="84"/>
      <c r="R121" s="119"/>
      <c r="S121" s="119"/>
      <c r="T121" s="119"/>
      <c r="U121" s="119"/>
      <c r="V121" s="119"/>
      <c r="W121" s="119"/>
      <c r="X121" s="68"/>
      <c r="Y121" s="68"/>
      <c r="Z121" s="68"/>
      <c r="AA121" s="110"/>
      <c r="AB121" s="110"/>
      <c r="AC121" s="110"/>
      <c r="AD121" s="110"/>
      <c r="AE121" s="110"/>
      <c r="AF121" s="110"/>
      <c r="AG121" s="110"/>
      <c r="AH121" s="110"/>
      <c r="AI121" s="110"/>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112"/>
    </row>
    <row r="122" spans="3:69" ht="18.600000000000001" customHeight="1" x14ac:dyDescent="0.5">
      <c r="C122" s="101"/>
      <c r="D122" s="157"/>
      <c r="E122" s="157"/>
      <c r="F122" s="157"/>
      <c r="G122" s="157"/>
      <c r="H122" s="157"/>
      <c r="I122" s="157"/>
      <c r="J122" s="157"/>
      <c r="K122" s="157"/>
      <c r="L122" s="157"/>
      <c r="M122" s="157"/>
      <c r="N122" s="84"/>
      <c r="O122" s="84"/>
      <c r="P122" s="84"/>
      <c r="Q122" s="84"/>
      <c r="R122" s="119"/>
      <c r="S122" s="119"/>
      <c r="T122" s="119"/>
      <c r="U122" s="123" t="s">
        <v>32</v>
      </c>
      <c r="V122" s="119"/>
      <c r="W122" s="119"/>
      <c r="X122" s="119"/>
      <c r="Y122" s="119"/>
      <c r="Z122" s="119"/>
      <c r="AA122" s="110"/>
      <c r="AB122" s="124"/>
      <c r="AC122" s="110"/>
      <c r="AD122" s="110"/>
      <c r="AE122" s="110"/>
      <c r="AF122" s="110"/>
      <c r="AG122" s="110"/>
      <c r="AH122" s="110"/>
      <c r="AI122" s="110"/>
      <c r="AJ122" s="110"/>
      <c r="AK122" s="110"/>
      <c r="AL122" s="110"/>
      <c r="AM122" s="123" t="s">
        <v>33</v>
      </c>
      <c r="AN122" s="110"/>
      <c r="AO122" s="110"/>
      <c r="AP122" s="110"/>
      <c r="AQ122" s="110"/>
      <c r="AR122" s="110"/>
      <c r="AS122" s="110"/>
      <c r="AT122" s="110"/>
      <c r="AU122" s="110"/>
      <c r="AV122" s="110"/>
      <c r="AW122" s="110"/>
      <c r="AX122" s="110"/>
      <c r="AY122" s="109"/>
      <c r="AZ122" s="109"/>
      <c r="BA122" s="109"/>
      <c r="BB122" s="109"/>
      <c r="BC122" s="109"/>
      <c r="BD122" s="109"/>
      <c r="BE122" s="109"/>
      <c r="BF122" s="109"/>
      <c r="BG122" s="109"/>
      <c r="BH122" s="109"/>
      <c r="BI122" s="109"/>
      <c r="BJ122" s="109"/>
      <c r="BK122" s="109"/>
      <c r="BL122" s="109"/>
      <c r="BM122" s="109"/>
      <c r="BN122" s="109"/>
      <c r="BO122" s="109"/>
      <c r="BP122" s="68"/>
      <c r="BQ122" s="112"/>
    </row>
    <row r="123" spans="3:69" ht="15.6" customHeight="1" x14ac:dyDescent="0.4">
      <c r="C123" s="101"/>
      <c r="D123" s="189" t="s">
        <v>34</v>
      </c>
      <c r="E123" s="189"/>
      <c r="F123" s="189"/>
      <c r="G123" s="189"/>
      <c r="H123" s="189"/>
      <c r="I123" s="189"/>
      <c r="J123" s="189"/>
      <c r="K123" s="189"/>
      <c r="L123" s="189"/>
      <c r="M123" s="197"/>
      <c r="N123" s="130" t="str">
        <f>IF([1]回答表!F17="簡易水道事業",IF([1]回答表!AD43="○","○",""),"")</f>
        <v/>
      </c>
      <c r="O123" s="131"/>
      <c r="P123" s="131"/>
      <c r="Q123" s="132"/>
      <c r="R123" s="119"/>
      <c r="S123" s="119"/>
      <c r="T123" s="119"/>
      <c r="U123" s="133" t="str">
        <f>IF([1]回答表!F17="簡易水道事業",IF([1]回答表!AD43="○",[1]回答表!B249,""),"")</f>
        <v/>
      </c>
      <c r="V123" s="134"/>
      <c r="W123" s="134"/>
      <c r="X123" s="134"/>
      <c r="Y123" s="134"/>
      <c r="Z123" s="134"/>
      <c r="AA123" s="134"/>
      <c r="AB123" s="134"/>
      <c r="AC123" s="134"/>
      <c r="AD123" s="134"/>
      <c r="AE123" s="134"/>
      <c r="AF123" s="134"/>
      <c r="AG123" s="134"/>
      <c r="AH123" s="134"/>
      <c r="AI123" s="134"/>
      <c r="AJ123" s="135"/>
      <c r="AK123" s="178"/>
      <c r="AL123" s="178"/>
      <c r="AM123" s="133" t="str">
        <f>IF([1]回答表!F17="簡易水道事業",IF([1]回答表!AD43="○",[1]回答表!B255,""),"")</f>
        <v/>
      </c>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5"/>
      <c r="BQ123" s="112"/>
    </row>
    <row r="124" spans="3:69" ht="15.6" customHeight="1" x14ac:dyDescent="0.4">
      <c r="C124" s="101"/>
      <c r="D124" s="189"/>
      <c r="E124" s="189"/>
      <c r="F124" s="189"/>
      <c r="G124" s="189"/>
      <c r="H124" s="189"/>
      <c r="I124" s="189"/>
      <c r="J124" s="189"/>
      <c r="K124" s="189"/>
      <c r="L124" s="189"/>
      <c r="M124" s="197"/>
      <c r="N124" s="144"/>
      <c r="O124" s="145"/>
      <c r="P124" s="145"/>
      <c r="Q124" s="146"/>
      <c r="R124" s="119"/>
      <c r="S124" s="119"/>
      <c r="T124" s="119"/>
      <c r="U124" s="147"/>
      <c r="V124" s="148"/>
      <c r="W124" s="148"/>
      <c r="X124" s="148"/>
      <c r="Y124" s="148"/>
      <c r="Z124" s="148"/>
      <c r="AA124" s="148"/>
      <c r="AB124" s="148"/>
      <c r="AC124" s="148"/>
      <c r="AD124" s="148"/>
      <c r="AE124" s="148"/>
      <c r="AF124" s="148"/>
      <c r="AG124" s="148"/>
      <c r="AH124" s="148"/>
      <c r="AI124" s="148"/>
      <c r="AJ124" s="149"/>
      <c r="AK124" s="178"/>
      <c r="AL124" s="178"/>
      <c r="AM124" s="147"/>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9"/>
      <c r="BQ124" s="112"/>
    </row>
    <row r="125" spans="3:69" ht="15.6" customHeight="1" x14ac:dyDescent="0.4">
      <c r="C125" s="101"/>
      <c r="D125" s="189"/>
      <c r="E125" s="189"/>
      <c r="F125" s="189"/>
      <c r="G125" s="189"/>
      <c r="H125" s="189"/>
      <c r="I125" s="189"/>
      <c r="J125" s="189"/>
      <c r="K125" s="189"/>
      <c r="L125" s="189"/>
      <c r="M125" s="197"/>
      <c r="N125" s="144"/>
      <c r="O125" s="145"/>
      <c r="P125" s="145"/>
      <c r="Q125" s="146"/>
      <c r="R125" s="119"/>
      <c r="S125" s="119"/>
      <c r="T125" s="119"/>
      <c r="U125" s="147"/>
      <c r="V125" s="148"/>
      <c r="W125" s="148"/>
      <c r="X125" s="148"/>
      <c r="Y125" s="148"/>
      <c r="Z125" s="148"/>
      <c r="AA125" s="148"/>
      <c r="AB125" s="148"/>
      <c r="AC125" s="148"/>
      <c r="AD125" s="148"/>
      <c r="AE125" s="148"/>
      <c r="AF125" s="148"/>
      <c r="AG125" s="148"/>
      <c r="AH125" s="148"/>
      <c r="AI125" s="148"/>
      <c r="AJ125" s="149"/>
      <c r="AK125" s="178"/>
      <c r="AL125" s="178"/>
      <c r="AM125" s="147"/>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9"/>
      <c r="BQ125" s="112"/>
    </row>
    <row r="126" spans="3:69" ht="15.6" customHeight="1" x14ac:dyDescent="0.4">
      <c r="C126" s="101"/>
      <c r="D126" s="189"/>
      <c r="E126" s="189"/>
      <c r="F126" s="189"/>
      <c r="G126" s="189"/>
      <c r="H126" s="189"/>
      <c r="I126" s="189"/>
      <c r="J126" s="189"/>
      <c r="K126" s="189"/>
      <c r="L126" s="189"/>
      <c r="M126" s="197"/>
      <c r="N126" s="154"/>
      <c r="O126" s="155"/>
      <c r="P126" s="155"/>
      <c r="Q126" s="156"/>
      <c r="R126" s="119"/>
      <c r="S126" s="119"/>
      <c r="T126" s="119"/>
      <c r="U126" s="174"/>
      <c r="V126" s="175"/>
      <c r="W126" s="175"/>
      <c r="X126" s="175"/>
      <c r="Y126" s="175"/>
      <c r="Z126" s="175"/>
      <c r="AA126" s="175"/>
      <c r="AB126" s="175"/>
      <c r="AC126" s="175"/>
      <c r="AD126" s="175"/>
      <c r="AE126" s="175"/>
      <c r="AF126" s="175"/>
      <c r="AG126" s="175"/>
      <c r="AH126" s="175"/>
      <c r="AI126" s="175"/>
      <c r="AJ126" s="176"/>
      <c r="AK126" s="178"/>
      <c r="AL126" s="178"/>
      <c r="AM126" s="174"/>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6"/>
      <c r="BQ126" s="112"/>
    </row>
    <row r="127" spans="3:69" ht="15.6" customHeight="1" x14ac:dyDescent="0.4">
      <c r="C127" s="179"/>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181"/>
    </row>
    <row r="128" spans="3:69" ht="15.6" customHeight="1" x14ac:dyDescent="0.4">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2"/>
    </row>
    <row r="129" spans="3:69" ht="15.6" customHeight="1" x14ac:dyDescent="0.4">
      <c r="C129" s="94"/>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187"/>
      <c r="AS129" s="187"/>
      <c r="AT129" s="187"/>
      <c r="AU129" s="187"/>
      <c r="AV129" s="187"/>
      <c r="AW129" s="187"/>
      <c r="AX129" s="187"/>
      <c r="AY129" s="187"/>
      <c r="AZ129" s="187"/>
      <c r="BA129" s="187"/>
      <c r="BB129" s="187"/>
      <c r="BC129" s="97"/>
      <c r="BD129" s="98"/>
      <c r="BE129" s="98"/>
      <c r="BF129" s="98"/>
      <c r="BG129" s="98"/>
      <c r="BH129" s="98"/>
      <c r="BI129" s="98"/>
      <c r="BJ129" s="98"/>
      <c r="BK129" s="98"/>
      <c r="BL129" s="98"/>
      <c r="BM129" s="98"/>
      <c r="BN129" s="98"/>
      <c r="BO129" s="98"/>
      <c r="BP129" s="98"/>
      <c r="BQ129" s="99"/>
    </row>
    <row r="130" spans="3:69" ht="15.6" customHeight="1" x14ac:dyDescent="0.5">
      <c r="C130" s="101"/>
      <c r="D130" s="119"/>
      <c r="E130" s="119"/>
      <c r="F130" s="119"/>
      <c r="G130" s="119"/>
      <c r="H130" s="119"/>
      <c r="I130" s="119"/>
      <c r="J130" s="119"/>
      <c r="K130" s="119"/>
      <c r="L130" s="119"/>
      <c r="M130" s="119"/>
      <c r="N130" s="119"/>
      <c r="O130" s="119"/>
      <c r="P130" s="119"/>
      <c r="Q130" s="119"/>
      <c r="R130" s="119"/>
      <c r="S130" s="119"/>
      <c r="T130" s="119"/>
      <c r="U130" s="119"/>
      <c r="V130" s="119"/>
      <c r="W130" s="119"/>
      <c r="X130" s="68"/>
      <c r="Y130" s="68"/>
      <c r="Z130" s="68"/>
      <c r="AA130" s="109"/>
      <c r="AB130" s="120"/>
      <c r="AC130" s="120"/>
      <c r="AD130" s="120"/>
      <c r="AE130" s="120"/>
      <c r="AF130" s="120"/>
      <c r="AG130" s="120"/>
      <c r="AH130" s="120"/>
      <c r="AI130" s="120"/>
      <c r="AJ130" s="120"/>
      <c r="AK130" s="120"/>
      <c r="AL130" s="120"/>
      <c r="AM130" s="120"/>
      <c r="AN130" s="111"/>
      <c r="AO130" s="120"/>
      <c r="AP130" s="121"/>
      <c r="AQ130" s="121"/>
      <c r="AR130" s="188"/>
      <c r="AS130" s="188"/>
      <c r="AT130" s="188"/>
      <c r="AU130" s="188"/>
      <c r="AV130" s="188"/>
      <c r="AW130" s="188"/>
      <c r="AX130" s="188"/>
      <c r="AY130" s="188"/>
      <c r="AZ130" s="188"/>
      <c r="BA130" s="188"/>
      <c r="BB130" s="188"/>
      <c r="BC130" s="108"/>
      <c r="BD130" s="109"/>
      <c r="BE130" s="109"/>
      <c r="BF130" s="109"/>
      <c r="BG130" s="109"/>
      <c r="BH130" s="109"/>
      <c r="BI130" s="109"/>
      <c r="BJ130" s="109"/>
      <c r="BK130" s="109"/>
      <c r="BL130" s="109"/>
      <c r="BM130" s="110"/>
      <c r="BN130" s="110"/>
      <c r="BO130" s="110"/>
      <c r="BP130" s="111"/>
      <c r="BQ130" s="112"/>
    </row>
    <row r="131" spans="3:69" ht="15.6" customHeight="1" x14ac:dyDescent="0.5">
      <c r="C131" s="101"/>
      <c r="D131" s="102" t="s">
        <v>14</v>
      </c>
      <c r="E131" s="103"/>
      <c r="F131" s="103"/>
      <c r="G131" s="103"/>
      <c r="H131" s="103"/>
      <c r="I131" s="103"/>
      <c r="J131" s="103"/>
      <c r="K131" s="103"/>
      <c r="L131" s="103"/>
      <c r="M131" s="103"/>
      <c r="N131" s="103"/>
      <c r="O131" s="103"/>
      <c r="P131" s="103"/>
      <c r="Q131" s="104"/>
      <c r="R131" s="105" t="s">
        <v>48</v>
      </c>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7"/>
      <c r="BC131" s="108"/>
      <c r="BD131" s="109"/>
      <c r="BE131" s="109"/>
      <c r="BF131" s="109"/>
      <c r="BG131" s="109"/>
      <c r="BH131" s="109"/>
      <c r="BI131" s="109"/>
      <c r="BJ131" s="109"/>
      <c r="BK131" s="109"/>
      <c r="BL131" s="109"/>
      <c r="BM131" s="110"/>
      <c r="BN131" s="110"/>
      <c r="BO131" s="110"/>
      <c r="BP131" s="111"/>
      <c r="BQ131" s="112"/>
    </row>
    <row r="132" spans="3:69" ht="15.6" customHeight="1" x14ac:dyDescent="0.5">
      <c r="C132" s="101"/>
      <c r="D132" s="113"/>
      <c r="E132" s="114"/>
      <c r="F132" s="114"/>
      <c r="G132" s="114"/>
      <c r="H132" s="114"/>
      <c r="I132" s="114"/>
      <c r="J132" s="114"/>
      <c r="K132" s="114"/>
      <c r="L132" s="114"/>
      <c r="M132" s="114"/>
      <c r="N132" s="114"/>
      <c r="O132" s="114"/>
      <c r="P132" s="114"/>
      <c r="Q132" s="115"/>
      <c r="R132" s="116"/>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8"/>
      <c r="BC132" s="108"/>
      <c r="BD132" s="109"/>
      <c r="BE132" s="109"/>
      <c r="BF132" s="109"/>
      <c r="BG132" s="109"/>
      <c r="BH132" s="109"/>
      <c r="BI132" s="109"/>
      <c r="BJ132" s="109"/>
      <c r="BK132" s="109"/>
      <c r="BL132" s="109"/>
      <c r="BM132" s="110"/>
      <c r="BN132" s="110"/>
      <c r="BO132" s="110"/>
      <c r="BP132" s="111"/>
      <c r="BQ132" s="112"/>
    </row>
    <row r="133" spans="3:69" ht="15.6" customHeight="1" x14ac:dyDescent="0.5">
      <c r="C133" s="101"/>
      <c r="D133" s="119"/>
      <c r="E133" s="119"/>
      <c r="F133" s="119"/>
      <c r="G133" s="119"/>
      <c r="H133" s="119"/>
      <c r="I133" s="119"/>
      <c r="J133" s="119"/>
      <c r="K133" s="119"/>
      <c r="L133" s="119"/>
      <c r="M133" s="119"/>
      <c r="N133" s="119"/>
      <c r="O133" s="119"/>
      <c r="P133" s="119"/>
      <c r="Q133" s="119"/>
      <c r="R133" s="119"/>
      <c r="S133" s="119"/>
      <c r="T133" s="119"/>
      <c r="U133" s="119"/>
      <c r="V133" s="119"/>
      <c r="W133" s="119"/>
      <c r="X133" s="68"/>
      <c r="Y133" s="68"/>
      <c r="Z133" s="68"/>
      <c r="AA133" s="109"/>
      <c r="AB133" s="120"/>
      <c r="AC133" s="120"/>
      <c r="AD133" s="120"/>
      <c r="AE133" s="120"/>
      <c r="AF133" s="120"/>
      <c r="AG133" s="120"/>
      <c r="AH133" s="120"/>
      <c r="AI133" s="120"/>
      <c r="AJ133" s="120"/>
      <c r="AK133" s="120"/>
      <c r="AL133" s="120"/>
      <c r="AM133" s="120"/>
      <c r="AN133" s="111"/>
      <c r="AO133" s="120"/>
      <c r="AP133" s="121"/>
      <c r="AQ133" s="121"/>
      <c r="AR133" s="122"/>
      <c r="AS133" s="122"/>
      <c r="AT133" s="122"/>
      <c r="AU133" s="122"/>
      <c r="AV133" s="122"/>
      <c r="AW133" s="122"/>
      <c r="AX133" s="122"/>
      <c r="AY133" s="122"/>
      <c r="AZ133" s="122"/>
      <c r="BA133" s="122"/>
      <c r="BB133" s="122"/>
      <c r="BC133" s="108"/>
      <c r="BD133" s="109"/>
      <c r="BE133" s="109"/>
      <c r="BF133" s="109"/>
      <c r="BG133" s="109"/>
      <c r="BH133" s="109"/>
      <c r="BI133" s="109"/>
      <c r="BJ133" s="109"/>
      <c r="BK133" s="109"/>
      <c r="BL133" s="109"/>
      <c r="BM133" s="110"/>
      <c r="BN133" s="110"/>
      <c r="BO133" s="110"/>
      <c r="BP133" s="111"/>
      <c r="BQ133" s="112"/>
    </row>
    <row r="134" spans="3:69" ht="25.5" x14ac:dyDescent="0.5">
      <c r="C134" s="101"/>
      <c r="D134" s="119"/>
      <c r="E134" s="119"/>
      <c r="F134" s="119"/>
      <c r="G134" s="119"/>
      <c r="H134" s="119"/>
      <c r="I134" s="119"/>
      <c r="J134" s="119"/>
      <c r="K134" s="119"/>
      <c r="L134" s="119"/>
      <c r="M134" s="119"/>
      <c r="N134" s="119"/>
      <c r="O134" s="119"/>
      <c r="P134" s="119"/>
      <c r="Q134" s="119"/>
      <c r="R134" s="119"/>
      <c r="S134" s="119"/>
      <c r="T134" s="119"/>
      <c r="U134" s="123" t="s">
        <v>40</v>
      </c>
      <c r="V134" s="125"/>
      <c r="W134" s="124"/>
      <c r="X134" s="126"/>
      <c r="Y134" s="126"/>
      <c r="Z134" s="127"/>
      <c r="AA134" s="127"/>
      <c r="AB134" s="127"/>
      <c r="AC134" s="127"/>
      <c r="AD134" s="127"/>
      <c r="AE134" s="127"/>
      <c r="AF134" s="127"/>
      <c r="AG134" s="127"/>
      <c r="AH134" s="127"/>
      <c r="AI134" s="127"/>
      <c r="AJ134" s="127"/>
      <c r="AK134" s="124"/>
      <c r="AL134" s="124"/>
      <c r="AM134" s="123" t="s">
        <v>36</v>
      </c>
      <c r="AN134" s="119"/>
      <c r="AO134" s="119"/>
      <c r="AP134" s="119"/>
      <c r="AQ134" s="119"/>
      <c r="AR134" s="119"/>
      <c r="AS134" s="110"/>
      <c r="AT134" s="124"/>
      <c r="AU134" s="124"/>
      <c r="AV134" s="124"/>
      <c r="AW134" s="124"/>
      <c r="AX134" s="124"/>
      <c r="AY134" s="124"/>
      <c r="AZ134" s="124"/>
      <c r="BA134" s="124"/>
      <c r="BB134" s="124"/>
      <c r="BC134" s="128"/>
      <c r="BD134" s="110"/>
      <c r="BE134" s="129" t="s">
        <v>17</v>
      </c>
      <c r="BF134" s="182"/>
      <c r="BG134" s="182"/>
      <c r="BH134" s="182"/>
      <c r="BI134" s="182"/>
      <c r="BJ134" s="182"/>
      <c r="BK134" s="182"/>
      <c r="BL134" s="110"/>
      <c r="BM134" s="110"/>
      <c r="BN134" s="110"/>
      <c r="BO134" s="110"/>
      <c r="BP134" s="111"/>
      <c r="BQ134" s="112"/>
    </row>
    <row r="135" spans="3:69" ht="19.350000000000001" customHeight="1" x14ac:dyDescent="0.4">
      <c r="C135" s="101"/>
      <c r="D135" s="189" t="s">
        <v>18</v>
      </c>
      <c r="E135" s="189"/>
      <c r="F135" s="189"/>
      <c r="G135" s="189"/>
      <c r="H135" s="189"/>
      <c r="I135" s="189"/>
      <c r="J135" s="189"/>
      <c r="K135" s="189"/>
      <c r="L135" s="189"/>
      <c r="M135" s="189"/>
      <c r="N135" s="130" t="str">
        <f>IF([1]回答表!F17="下水道事業",IF([1]回答表!X43="○","○",""),"")</f>
        <v/>
      </c>
      <c r="O135" s="131"/>
      <c r="P135" s="131"/>
      <c r="Q135" s="132"/>
      <c r="R135" s="119"/>
      <c r="S135" s="119"/>
      <c r="T135" s="119"/>
      <c r="U135" s="190" t="s">
        <v>49</v>
      </c>
      <c r="V135" s="191"/>
      <c r="W135" s="191"/>
      <c r="X135" s="191"/>
      <c r="Y135" s="191"/>
      <c r="Z135" s="191"/>
      <c r="AA135" s="191"/>
      <c r="AB135" s="191"/>
      <c r="AC135" s="190" t="s">
        <v>50</v>
      </c>
      <c r="AD135" s="191"/>
      <c r="AE135" s="191"/>
      <c r="AF135" s="191"/>
      <c r="AG135" s="191"/>
      <c r="AH135" s="191"/>
      <c r="AI135" s="191"/>
      <c r="AJ135" s="192"/>
      <c r="AK135" s="136"/>
      <c r="AL135" s="136"/>
      <c r="AM135" s="133" t="str">
        <f>IF([1]回答表!F17="下水道事業",IF([1]回答表!X43="○",[1]回答表!B154,IF([1]回答表!AA43="○",[1]回答表!B201,"")),"")</f>
        <v/>
      </c>
      <c r="AN135" s="134"/>
      <c r="AO135" s="134"/>
      <c r="AP135" s="134"/>
      <c r="AQ135" s="134"/>
      <c r="AR135" s="134"/>
      <c r="AS135" s="134"/>
      <c r="AT135" s="134"/>
      <c r="AU135" s="134"/>
      <c r="AV135" s="134"/>
      <c r="AW135" s="134"/>
      <c r="AX135" s="134"/>
      <c r="AY135" s="134"/>
      <c r="AZ135" s="134"/>
      <c r="BA135" s="134"/>
      <c r="BB135" s="135"/>
      <c r="BC135" s="120"/>
      <c r="BD135" s="109"/>
      <c r="BE135" s="138" t="str">
        <f>IF([1]回答表!F17="下水道事業",IF([1]回答表!X43="○",[1]回答表!B190,IF([1]回答表!AA43="○",[1]回答表!B238,"")),"")</f>
        <v/>
      </c>
      <c r="BF135" s="139"/>
      <c r="BG135" s="139"/>
      <c r="BH135" s="139"/>
      <c r="BI135" s="138"/>
      <c r="BJ135" s="139"/>
      <c r="BK135" s="139"/>
      <c r="BL135" s="139"/>
      <c r="BM135" s="138"/>
      <c r="BN135" s="139"/>
      <c r="BO135" s="139"/>
      <c r="BP135" s="140"/>
      <c r="BQ135" s="112"/>
    </row>
    <row r="136" spans="3:69" ht="19.350000000000001" customHeight="1" x14ac:dyDescent="0.4">
      <c r="C136" s="101"/>
      <c r="D136" s="189"/>
      <c r="E136" s="189"/>
      <c r="F136" s="189"/>
      <c r="G136" s="189"/>
      <c r="H136" s="189"/>
      <c r="I136" s="189"/>
      <c r="J136" s="189"/>
      <c r="K136" s="189"/>
      <c r="L136" s="189"/>
      <c r="M136" s="189"/>
      <c r="N136" s="144"/>
      <c r="O136" s="145"/>
      <c r="P136" s="145"/>
      <c r="Q136" s="146"/>
      <c r="R136" s="119"/>
      <c r="S136" s="119"/>
      <c r="T136" s="119"/>
      <c r="U136" s="193"/>
      <c r="V136" s="194"/>
      <c r="W136" s="194"/>
      <c r="X136" s="194"/>
      <c r="Y136" s="194"/>
      <c r="Z136" s="194"/>
      <c r="AA136" s="194"/>
      <c r="AB136" s="194"/>
      <c r="AC136" s="193"/>
      <c r="AD136" s="194"/>
      <c r="AE136" s="194"/>
      <c r="AF136" s="194"/>
      <c r="AG136" s="194"/>
      <c r="AH136" s="194"/>
      <c r="AI136" s="194"/>
      <c r="AJ136" s="195"/>
      <c r="AK136" s="136"/>
      <c r="AL136" s="136"/>
      <c r="AM136" s="147"/>
      <c r="AN136" s="148"/>
      <c r="AO136" s="148"/>
      <c r="AP136" s="148"/>
      <c r="AQ136" s="148"/>
      <c r="AR136" s="148"/>
      <c r="AS136" s="148"/>
      <c r="AT136" s="148"/>
      <c r="AU136" s="148"/>
      <c r="AV136" s="148"/>
      <c r="AW136" s="148"/>
      <c r="AX136" s="148"/>
      <c r="AY136" s="148"/>
      <c r="AZ136" s="148"/>
      <c r="BA136" s="148"/>
      <c r="BB136" s="149"/>
      <c r="BC136" s="120"/>
      <c r="BD136" s="109"/>
      <c r="BE136" s="150"/>
      <c r="BF136" s="151"/>
      <c r="BG136" s="151"/>
      <c r="BH136" s="151"/>
      <c r="BI136" s="150"/>
      <c r="BJ136" s="151"/>
      <c r="BK136" s="151"/>
      <c r="BL136" s="151"/>
      <c r="BM136" s="150"/>
      <c r="BN136" s="151"/>
      <c r="BO136" s="151"/>
      <c r="BP136" s="152"/>
      <c r="BQ136" s="112"/>
    </row>
    <row r="137" spans="3:69" ht="15.6" customHeight="1" x14ac:dyDescent="0.4">
      <c r="C137" s="101"/>
      <c r="D137" s="189"/>
      <c r="E137" s="189"/>
      <c r="F137" s="189"/>
      <c r="G137" s="189"/>
      <c r="H137" s="189"/>
      <c r="I137" s="189"/>
      <c r="J137" s="189"/>
      <c r="K137" s="189"/>
      <c r="L137" s="189"/>
      <c r="M137" s="189"/>
      <c r="N137" s="144"/>
      <c r="O137" s="145"/>
      <c r="P137" s="145"/>
      <c r="Q137" s="146"/>
      <c r="R137" s="119"/>
      <c r="S137" s="119"/>
      <c r="T137" s="119"/>
      <c r="U137" s="82" t="str">
        <f>IF([1]回答表!F17="下水道事業",IF([1]回答表!X43="○",[1]回答表!Y184,IF([1]回答表!AA43="○",[1]回答表!Y232,"")),"")</f>
        <v/>
      </c>
      <c r="V137" s="83"/>
      <c r="W137" s="83"/>
      <c r="X137" s="83"/>
      <c r="Y137" s="83"/>
      <c r="Z137" s="83"/>
      <c r="AA137" s="83"/>
      <c r="AB137" s="153"/>
      <c r="AC137" s="82" t="str">
        <f>IF([1]回答表!F17="下水道事業",IF([1]回答表!X43="○",[1]回答表!Y185,IF([1]回答表!AA43="○",[1]回答表!Y233,"")),"")</f>
        <v/>
      </c>
      <c r="AD137" s="83"/>
      <c r="AE137" s="83"/>
      <c r="AF137" s="83"/>
      <c r="AG137" s="83"/>
      <c r="AH137" s="83"/>
      <c r="AI137" s="83"/>
      <c r="AJ137" s="153"/>
      <c r="AK137" s="136"/>
      <c r="AL137" s="136"/>
      <c r="AM137" s="147"/>
      <c r="AN137" s="148"/>
      <c r="AO137" s="148"/>
      <c r="AP137" s="148"/>
      <c r="AQ137" s="148"/>
      <c r="AR137" s="148"/>
      <c r="AS137" s="148"/>
      <c r="AT137" s="148"/>
      <c r="AU137" s="148"/>
      <c r="AV137" s="148"/>
      <c r="AW137" s="148"/>
      <c r="AX137" s="148"/>
      <c r="AY137" s="148"/>
      <c r="AZ137" s="148"/>
      <c r="BA137" s="148"/>
      <c r="BB137" s="149"/>
      <c r="BC137" s="120"/>
      <c r="BD137" s="109"/>
      <c r="BE137" s="150"/>
      <c r="BF137" s="151"/>
      <c r="BG137" s="151"/>
      <c r="BH137" s="151"/>
      <c r="BI137" s="150"/>
      <c r="BJ137" s="151"/>
      <c r="BK137" s="151"/>
      <c r="BL137" s="151"/>
      <c r="BM137" s="150"/>
      <c r="BN137" s="151"/>
      <c r="BO137" s="151"/>
      <c r="BP137" s="152"/>
      <c r="BQ137" s="112"/>
    </row>
    <row r="138" spans="3:69" ht="15.6" customHeight="1" x14ac:dyDescent="0.4">
      <c r="C138" s="101"/>
      <c r="D138" s="189"/>
      <c r="E138" s="189"/>
      <c r="F138" s="189"/>
      <c r="G138" s="189"/>
      <c r="H138" s="189"/>
      <c r="I138" s="189"/>
      <c r="J138" s="189"/>
      <c r="K138" s="189"/>
      <c r="L138" s="189"/>
      <c r="M138" s="189"/>
      <c r="N138" s="154"/>
      <c r="O138" s="155"/>
      <c r="P138" s="155"/>
      <c r="Q138" s="156"/>
      <c r="R138" s="119"/>
      <c r="S138" s="119"/>
      <c r="T138" s="119"/>
      <c r="U138" s="79"/>
      <c r="V138" s="80"/>
      <c r="W138" s="80"/>
      <c r="X138" s="80"/>
      <c r="Y138" s="80"/>
      <c r="Z138" s="80"/>
      <c r="AA138" s="80"/>
      <c r="AB138" s="81"/>
      <c r="AC138" s="79"/>
      <c r="AD138" s="80"/>
      <c r="AE138" s="80"/>
      <c r="AF138" s="80"/>
      <c r="AG138" s="80"/>
      <c r="AH138" s="80"/>
      <c r="AI138" s="80"/>
      <c r="AJ138" s="81"/>
      <c r="AK138" s="136"/>
      <c r="AL138" s="136"/>
      <c r="AM138" s="147"/>
      <c r="AN138" s="148"/>
      <c r="AO138" s="148"/>
      <c r="AP138" s="148"/>
      <c r="AQ138" s="148"/>
      <c r="AR138" s="148"/>
      <c r="AS138" s="148"/>
      <c r="AT138" s="148"/>
      <c r="AU138" s="148"/>
      <c r="AV138" s="148"/>
      <c r="AW138" s="148"/>
      <c r="AX138" s="148"/>
      <c r="AY138" s="148"/>
      <c r="AZ138" s="148"/>
      <c r="BA138" s="148"/>
      <c r="BB138" s="149"/>
      <c r="BC138" s="120"/>
      <c r="BD138" s="109"/>
      <c r="BE138" s="150" t="str">
        <f>IF([1]回答表!F17="下水道事業",IF([1]回答表!X43="○",[1]回答表!E190,IF([1]回答表!AA43="○",[1]回答表!E238,"")),"")</f>
        <v/>
      </c>
      <c r="BF138" s="151"/>
      <c r="BG138" s="151"/>
      <c r="BH138" s="151"/>
      <c r="BI138" s="150" t="str">
        <f>IF([1]回答表!F17="下水道事業",IF([1]回答表!X43="○",[1]回答表!E191,IF([1]回答表!AA43="○",[1]回答表!E239,"")),"")</f>
        <v/>
      </c>
      <c r="BJ138" s="151"/>
      <c r="BK138" s="151"/>
      <c r="BL138" s="151"/>
      <c r="BM138" s="150" t="str">
        <f>IF([1]回答表!F17="下水道事業",IF([1]回答表!X43="○",[1]回答表!E192,IF([1]回答表!AA43="○",[1]回答表!E240,"")),"")</f>
        <v/>
      </c>
      <c r="BN138" s="151"/>
      <c r="BO138" s="151"/>
      <c r="BP138" s="152"/>
      <c r="BQ138" s="112"/>
    </row>
    <row r="139" spans="3:69" ht="15.6" customHeight="1" x14ac:dyDescent="0.4">
      <c r="C139" s="101"/>
      <c r="D139" s="157"/>
      <c r="E139" s="157"/>
      <c r="F139" s="157"/>
      <c r="G139" s="157"/>
      <c r="H139" s="157"/>
      <c r="I139" s="157"/>
      <c r="J139" s="157"/>
      <c r="K139" s="157"/>
      <c r="L139" s="157"/>
      <c r="M139" s="157"/>
      <c r="N139" s="158"/>
      <c r="O139" s="158"/>
      <c r="P139" s="158"/>
      <c r="Q139" s="158"/>
      <c r="R139" s="159"/>
      <c r="S139" s="159"/>
      <c r="T139" s="159"/>
      <c r="U139" s="85"/>
      <c r="V139" s="86"/>
      <c r="W139" s="86"/>
      <c r="X139" s="86"/>
      <c r="Y139" s="86"/>
      <c r="Z139" s="86"/>
      <c r="AA139" s="86"/>
      <c r="AB139" s="87"/>
      <c r="AC139" s="85"/>
      <c r="AD139" s="86"/>
      <c r="AE139" s="86"/>
      <c r="AF139" s="86"/>
      <c r="AG139" s="86"/>
      <c r="AH139" s="86"/>
      <c r="AI139" s="86"/>
      <c r="AJ139" s="87"/>
      <c r="AK139" s="136"/>
      <c r="AL139" s="136"/>
      <c r="AM139" s="147"/>
      <c r="AN139" s="148"/>
      <c r="AO139" s="148"/>
      <c r="AP139" s="148"/>
      <c r="AQ139" s="148"/>
      <c r="AR139" s="148"/>
      <c r="AS139" s="148"/>
      <c r="AT139" s="148"/>
      <c r="AU139" s="148"/>
      <c r="AV139" s="148"/>
      <c r="AW139" s="148"/>
      <c r="AX139" s="148"/>
      <c r="AY139" s="148"/>
      <c r="AZ139" s="148"/>
      <c r="BA139" s="148"/>
      <c r="BB139" s="149"/>
      <c r="BC139" s="120"/>
      <c r="BD139" s="120"/>
      <c r="BE139" s="150"/>
      <c r="BF139" s="151"/>
      <c r="BG139" s="151"/>
      <c r="BH139" s="151"/>
      <c r="BI139" s="150"/>
      <c r="BJ139" s="151"/>
      <c r="BK139" s="151"/>
      <c r="BL139" s="151"/>
      <c r="BM139" s="150"/>
      <c r="BN139" s="151"/>
      <c r="BO139" s="151"/>
      <c r="BP139" s="152"/>
      <c r="BQ139" s="112"/>
    </row>
    <row r="140" spans="3:69" ht="19.350000000000001" customHeight="1" x14ac:dyDescent="0.4">
      <c r="C140" s="101"/>
      <c r="D140" s="157"/>
      <c r="E140" s="157"/>
      <c r="F140" s="157"/>
      <c r="G140" s="157"/>
      <c r="H140" s="157"/>
      <c r="I140" s="157"/>
      <c r="J140" s="157"/>
      <c r="K140" s="157"/>
      <c r="L140" s="157"/>
      <c r="M140" s="157"/>
      <c r="N140" s="158"/>
      <c r="O140" s="158"/>
      <c r="P140" s="158"/>
      <c r="Q140" s="158"/>
      <c r="R140" s="159"/>
      <c r="S140" s="159"/>
      <c r="T140" s="159"/>
      <c r="U140" s="190" t="s">
        <v>51</v>
      </c>
      <c r="V140" s="191"/>
      <c r="W140" s="191"/>
      <c r="X140" s="191"/>
      <c r="Y140" s="191"/>
      <c r="Z140" s="191"/>
      <c r="AA140" s="191"/>
      <c r="AB140" s="191"/>
      <c r="AC140" s="201" t="s">
        <v>52</v>
      </c>
      <c r="AD140" s="202"/>
      <c r="AE140" s="202"/>
      <c r="AF140" s="202"/>
      <c r="AG140" s="202"/>
      <c r="AH140" s="202"/>
      <c r="AI140" s="202"/>
      <c r="AJ140" s="203"/>
      <c r="AK140" s="136"/>
      <c r="AL140" s="136"/>
      <c r="AM140" s="147"/>
      <c r="AN140" s="148"/>
      <c r="AO140" s="148"/>
      <c r="AP140" s="148"/>
      <c r="AQ140" s="148"/>
      <c r="AR140" s="148"/>
      <c r="AS140" s="148"/>
      <c r="AT140" s="148"/>
      <c r="AU140" s="148"/>
      <c r="AV140" s="148"/>
      <c r="AW140" s="148"/>
      <c r="AX140" s="148"/>
      <c r="AY140" s="148"/>
      <c r="AZ140" s="148"/>
      <c r="BA140" s="148"/>
      <c r="BB140" s="149"/>
      <c r="BC140" s="120"/>
      <c r="BD140" s="109"/>
      <c r="BE140" s="150"/>
      <c r="BF140" s="151"/>
      <c r="BG140" s="151"/>
      <c r="BH140" s="151"/>
      <c r="BI140" s="150"/>
      <c r="BJ140" s="151"/>
      <c r="BK140" s="151"/>
      <c r="BL140" s="151"/>
      <c r="BM140" s="150"/>
      <c r="BN140" s="151"/>
      <c r="BO140" s="151"/>
      <c r="BP140" s="152"/>
      <c r="BQ140" s="112"/>
    </row>
    <row r="141" spans="3:69" ht="19.350000000000001" customHeight="1" x14ac:dyDescent="0.4">
      <c r="C141" s="101"/>
      <c r="D141" s="196" t="s">
        <v>26</v>
      </c>
      <c r="E141" s="189"/>
      <c r="F141" s="189"/>
      <c r="G141" s="189"/>
      <c r="H141" s="189"/>
      <c r="I141" s="189"/>
      <c r="J141" s="189"/>
      <c r="K141" s="189"/>
      <c r="L141" s="189"/>
      <c r="M141" s="197"/>
      <c r="N141" s="130" t="str">
        <f>IF([1]回答表!F17="下水道事業",IF([1]回答表!AA43="○","○",""),"")</f>
        <v/>
      </c>
      <c r="O141" s="131"/>
      <c r="P141" s="131"/>
      <c r="Q141" s="132"/>
      <c r="R141" s="119"/>
      <c r="S141" s="119"/>
      <c r="T141" s="119"/>
      <c r="U141" s="193"/>
      <c r="V141" s="194"/>
      <c r="W141" s="194"/>
      <c r="X141" s="194"/>
      <c r="Y141" s="194"/>
      <c r="Z141" s="194"/>
      <c r="AA141" s="194"/>
      <c r="AB141" s="194"/>
      <c r="AC141" s="204"/>
      <c r="AD141" s="205"/>
      <c r="AE141" s="205"/>
      <c r="AF141" s="205"/>
      <c r="AG141" s="205"/>
      <c r="AH141" s="205"/>
      <c r="AI141" s="205"/>
      <c r="AJ141" s="206"/>
      <c r="AK141" s="136"/>
      <c r="AL141" s="136"/>
      <c r="AM141" s="147"/>
      <c r="AN141" s="148"/>
      <c r="AO141" s="148"/>
      <c r="AP141" s="148"/>
      <c r="AQ141" s="148"/>
      <c r="AR141" s="148"/>
      <c r="AS141" s="148"/>
      <c r="AT141" s="148"/>
      <c r="AU141" s="148"/>
      <c r="AV141" s="148"/>
      <c r="AW141" s="148"/>
      <c r="AX141" s="148"/>
      <c r="AY141" s="148"/>
      <c r="AZ141" s="148"/>
      <c r="BA141" s="148"/>
      <c r="BB141" s="149"/>
      <c r="BC141" s="120"/>
      <c r="BD141" s="167"/>
      <c r="BE141" s="150"/>
      <c r="BF141" s="151"/>
      <c r="BG141" s="151"/>
      <c r="BH141" s="151"/>
      <c r="BI141" s="150"/>
      <c r="BJ141" s="151"/>
      <c r="BK141" s="151"/>
      <c r="BL141" s="151"/>
      <c r="BM141" s="150"/>
      <c r="BN141" s="151"/>
      <c r="BO141" s="151"/>
      <c r="BP141" s="152"/>
      <c r="BQ141" s="112"/>
    </row>
    <row r="142" spans="3:69" ht="15.6" customHeight="1" x14ac:dyDescent="0.4">
      <c r="C142" s="101"/>
      <c r="D142" s="189"/>
      <c r="E142" s="189"/>
      <c r="F142" s="189"/>
      <c r="G142" s="189"/>
      <c r="H142" s="189"/>
      <c r="I142" s="189"/>
      <c r="J142" s="189"/>
      <c r="K142" s="189"/>
      <c r="L142" s="189"/>
      <c r="M142" s="197"/>
      <c r="N142" s="144"/>
      <c r="O142" s="145"/>
      <c r="P142" s="145"/>
      <c r="Q142" s="146"/>
      <c r="R142" s="119"/>
      <c r="S142" s="119"/>
      <c r="T142" s="119"/>
      <c r="U142" s="82" t="str">
        <f>IF([1]回答表!F17="下水道事業",IF([1]回答表!X43="○",[1]回答表!Y186,IF([1]回答表!AA43="○",[1]回答表!Y234,"")),"")</f>
        <v/>
      </c>
      <c r="V142" s="83"/>
      <c r="W142" s="83"/>
      <c r="X142" s="83"/>
      <c r="Y142" s="83"/>
      <c r="Z142" s="83"/>
      <c r="AA142" s="83"/>
      <c r="AB142" s="153"/>
      <c r="AC142" s="82" t="str">
        <f>IF([1]回答表!F17="下水道事業",IF([1]回答表!X43="○",[1]回答表!Y187,IF([1]回答表!AA43="○",[1]回答表!Y235,"")),"")</f>
        <v/>
      </c>
      <c r="AD142" s="83"/>
      <c r="AE142" s="83"/>
      <c r="AF142" s="83"/>
      <c r="AG142" s="83"/>
      <c r="AH142" s="83"/>
      <c r="AI142" s="83"/>
      <c r="AJ142" s="153"/>
      <c r="AK142" s="136"/>
      <c r="AL142" s="136"/>
      <c r="AM142" s="147"/>
      <c r="AN142" s="148"/>
      <c r="AO142" s="148"/>
      <c r="AP142" s="148"/>
      <c r="AQ142" s="148"/>
      <c r="AR142" s="148"/>
      <c r="AS142" s="148"/>
      <c r="AT142" s="148"/>
      <c r="AU142" s="148"/>
      <c r="AV142" s="148"/>
      <c r="AW142" s="148"/>
      <c r="AX142" s="148"/>
      <c r="AY142" s="148"/>
      <c r="AZ142" s="148"/>
      <c r="BA142" s="148"/>
      <c r="BB142" s="149"/>
      <c r="BC142" s="120"/>
      <c r="BD142" s="167"/>
      <c r="BE142" s="150" t="s">
        <v>23</v>
      </c>
      <c r="BF142" s="151"/>
      <c r="BG142" s="151"/>
      <c r="BH142" s="151"/>
      <c r="BI142" s="150" t="s">
        <v>24</v>
      </c>
      <c r="BJ142" s="151"/>
      <c r="BK142" s="151"/>
      <c r="BL142" s="151"/>
      <c r="BM142" s="150" t="s">
        <v>25</v>
      </c>
      <c r="BN142" s="151"/>
      <c r="BO142" s="151"/>
      <c r="BP142" s="152"/>
      <c r="BQ142" s="112"/>
    </row>
    <row r="143" spans="3:69" ht="15.6" customHeight="1" x14ac:dyDescent="0.4">
      <c r="C143" s="101"/>
      <c r="D143" s="189"/>
      <c r="E143" s="189"/>
      <c r="F143" s="189"/>
      <c r="G143" s="189"/>
      <c r="H143" s="189"/>
      <c r="I143" s="189"/>
      <c r="J143" s="189"/>
      <c r="K143" s="189"/>
      <c r="L143" s="189"/>
      <c r="M143" s="197"/>
      <c r="N143" s="144"/>
      <c r="O143" s="145"/>
      <c r="P143" s="145"/>
      <c r="Q143" s="146"/>
      <c r="R143" s="119"/>
      <c r="S143" s="119"/>
      <c r="T143" s="119"/>
      <c r="U143" s="79"/>
      <c r="V143" s="80"/>
      <c r="W143" s="80"/>
      <c r="X143" s="80"/>
      <c r="Y143" s="80"/>
      <c r="Z143" s="80"/>
      <c r="AA143" s="80"/>
      <c r="AB143" s="81"/>
      <c r="AC143" s="79"/>
      <c r="AD143" s="80"/>
      <c r="AE143" s="80"/>
      <c r="AF143" s="80"/>
      <c r="AG143" s="80"/>
      <c r="AH143" s="80"/>
      <c r="AI143" s="80"/>
      <c r="AJ143" s="81"/>
      <c r="AK143" s="136"/>
      <c r="AL143" s="136"/>
      <c r="AM143" s="147"/>
      <c r="AN143" s="148"/>
      <c r="AO143" s="148"/>
      <c r="AP143" s="148"/>
      <c r="AQ143" s="148"/>
      <c r="AR143" s="148"/>
      <c r="AS143" s="148"/>
      <c r="AT143" s="148"/>
      <c r="AU143" s="148"/>
      <c r="AV143" s="148"/>
      <c r="AW143" s="148"/>
      <c r="AX143" s="148"/>
      <c r="AY143" s="148"/>
      <c r="AZ143" s="148"/>
      <c r="BA143" s="148"/>
      <c r="BB143" s="149"/>
      <c r="BC143" s="120"/>
      <c r="BD143" s="167"/>
      <c r="BE143" s="150"/>
      <c r="BF143" s="151"/>
      <c r="BG143" s="151"/>
      <c r="BH143" s="151"/>
      <c r="BI143" s="150"/>
      <c r="BJ143" s="151"/>
      <c r="BK143" s="151"/>
      <c r="BL143" s="151"/>
      <c r="BM143" s="150"/>
      <c r="BN143" s="151"/>
      <c r="BO143" s="151"/>
      <c r="BP143" s="152"/>
      <c r="BQ143" s="112"/>
    </row>
    <row r="144" spans="3:69" ht="15.6" customHeight="1" x14ac:dyDescent="0.4">
      <c r="C144" s="101"/>
      <c r="D144" s="189"/>
      <c r="E144" s="189"/>
      <c r="F144" s="189"/>
      <c r="G144" s="189"/>
      <c r="H144" s="189"/>
      <c r="I144" s="189"/>
      <c r="J144" s="189"/>
      <c r="K144" s="189"/>
      <c r="L144" s="189"/>
      <c r="M144" s="197"/>
      <c r="N144" s="154"/>
      <c r="O144" s="155"/>
      <c r="P144" s="155"/>
      <c r="Q144" s="156"/>
      <c r="R144" s="119"/>
      <c r="S144" s="119"/>
      <c r="T144" s="119"/>
      <c r="U144" s="85"/>
      <c r="V144" s="86"/>
      <c r="W144" s="86"/>
      <c r="X144" s="86"/>
      <c r="Y144" s="86"/>
      <c r="Z144" s="86"/>
      <c r="AA144" s="86"/>
      <c r="AB144" s="87"/>
      <c r="AC144" s="85"/>
      <c r="AD144" s="86"/>
      <c r="AE144" s="86"/>
      <c r="AF144" s="86"/>
      <c r="AG144" s="86"/>
      <c r="AH144" s="86"/>
      <c r="AI144" s="86"/>
      <c r="AJ144" s="87"/>
      <c r="AK144" s="136"/>
      <c r="AL144" s="136"/>
      <c r="AM144" s="174"/>
      <c r="AN144" s="175"/>
      <c r="AO144" s="175"/>
      <c r="AP144" s="175"/>
      <c r="AQ144" s="175"/>
      <c r="AR144" s="175"/>
      <c r="AS144" s="175"/>
      <c r="AT144" s="175"/>
      <c r="AU144" s="175"/>
      <c r="AV144" s="175"/>
      <c r="AW144" s="175"/>
      <c r="AX144" s="175"/>
      <c r="AY144" s="175"/>
      <c r="AZ144" s="175"/>
      <c r="BA144" s="175"/>
      <c r="BB144" s="176"/>
      <c r="BC144" s="120"/>
      <c r="BD144" s="167"/>
      <c r="BE144" s="184"/>
      <c r="BF144" s="185"/>
      <c r="BG144" s="185"/>
      <c r="BH144" s="185"/>
      <c r="BI144" s="184"/>
      <c r="BJ144" s="185"/>
      <c r="BK144" s="185"/>
      <c r="BL144" s="185"/>
      <c r="BM144" s="184"/>
      <c r="BN144" s="185"/>
      <c r="BO144" s="185"/>
      <c r="BP144" s="186"/>
      <c r="BQ144" s="112"/>
    </row>
    <row r="145" spans="3:69" ht="15.6" customHeight="1" x14ac:dyDescent="0.5">
      <c r="C145" s="101"/>
      <c r="D145" s="157"/>
      <c r="E145" s="157"/>
      <c r="F145" s="157"/>
      <c r="G145" s="157"/>
      <c r="H145" s="157"/>
      <c r="I145" s="157"/>
      <c r="J145" s="157"/>
      <c r="K145" s="157"/>
      <c r="L145" s="157"/>
      <c r="M145" s="157"/>
      <c r="N145" s="84"/>
      <c r="O145" s="84"/>
      <c r="P145" s="84"/>
      <c r="Q145" s="84"/>
      <c r="R145" s="119"/>
      <c r="S145" s="119"/>
      <c r="T145" s="119"/>
      <c r="U145" s="119"/>
      <c r="V145" s="119"/>
      <c r="W145" s="119"/>
      <c r="X145" s="68"/>
      <c r="Y145" s="68"/>
      <c r="Z145" s="68"/>
      <c r="AA145" s="110"/>
      <c r="AB145" s="110"/>
      <c r="AC145" s="110"/>
      <c r="AD145" s="110"/>
      <c r="AE145" s="110"/>
      <c r="AF145" s="110"/>
      <c r="AG145" s="110"/>
      <c r="AH145" s="110"/>
      <c r="AI145" s="110"/>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112"/>
    </row>
    <row r="146" spans="3:69" ht="18.600000000000001" customHeight="1" x14ac:dyDescent="0.5">
      <c r="C146" s="101"/>
      <c r="D146" s="157"/>
      <c r="E146" s="157"/>
      <c r="F146" s="157"/>
      <c r="G146" s="157"/>
      <c r="H146" s="157"/>
      <c r="I146" s="157"/>
      <c r="J146" s="157"/>
      <c r="K146" s="157"/>
      <c r="L146" s="157"/>
      <c r="M146" s="157"/>
      <c r="N146" s="84"/>
      <c r="O146" s="84"/>
      <c r="P146" s="84"/>
      <c r="Q146" s="84"/>
      <c r="R146" s="119"/>
      <c r="S146" s="119"/>
      <c r="T146" s="119"/>
      <c r="U146" s="123" t="s">
        <v>32</v>
      </c>
      <c r="V146" s="119"/>
      <c r="W146" s="119"/>
      <c r="X146" s="119"/>
      <c r="Y146" s="119"/>
      <c r="Z146" s="119"/>
      <c r="AA146" s="110"/>
      <c r="AB146" s="124"/>
      <c r="AC146" s="110"/>
      <c r="AD146" s="110"/>
      <c r="AE146" s="110"/>
      <c r="AF146" s="110"/>
      <c r="AG146" s="110"/>
      <c r="AH146" s="110"/>
      <c r="AI146" s="110"/>
      <c r="AJ146" s="110"/>
      <c r="AK146" s="110"/>
      <c r="AL146" s="110"/>
      <c r="AM146" s="123" t="s">
        <v>33</v>
      </c>
      <c r="AN146" s="110"/>
      <c r="AO146" s="110"/>
      <c r="AP146" s="110"/>
      <c r="AQ146" s="110"/>
      <c r="AR146" s="110"/>
      <c r="AS146" s="110"/>
      <c r="AT146" s="110"/>
      <c r="AU146" s="110"/>
      <c r="AV146" s="110"/>
      <c r="AW146" s="110"/>
      <c r="AX146" s="110"/>
      <c r="AY146" s="109"/>
      <c r="AZ146" s="109"/>
      <c r="BA146" s="109"/>
      <c r="BB146" s="109"/>
      <c r="BC146" s="109"/>
      <c r="BD146" s="109"/>
      <c r="BE146" s="109"/>
      <c r="BF146" s="109"/>
      <c r="BG146" s="109"/>
      <c r="BH146" s="109"/>
      <c r="BI146" s="109"/>
      <c r="BJ146" s="109"/>
      <c r="BK146" s="109"/>
      <c r="BL146" s="109"/>
      <c r="BM146" s="109"/>
      <c r="BN146" s="109"/>
      <c r="BO146" s="109"/>
      <c r="BP146" s="68"/>
      <c r="BQ146" s="112"/>
    </row>
    <row r="147" spans="3:69" ht="15.6" customHeight="1" x14ac:dyDescent="0.4">
      <c r="C147" s="101"/>
      <c r="D147" s="189" t="s">
        <v>34</v>
      </c>
      <c r="E147" s="189"/>
      <c r="F147" s="189"/>
      <c r="G147" s="189"/>
      <c r="H147" s="189"/>
      <c r="I147" s="189"/>
      <c r="J147" s="189"/>
      <c r="K147" s="189"/>
      <c r="L147" s="189"/>
      <c r="M147" s="197"/>
      <c r="N147" s="130" t="str">
        <f>IF([1]回答表!F17="下水道事業",IF([1]回答表!AD43="○","○",""),"")</f>
        <v/>
      </c>
      <c r="O147" s="131"/>
      <c r="P147" s="131"/>
      <c r="Q147" s="132"/>
      <c r="R147" s="119"/>
      <c r="S147" s="119"/>
      <c r="T147" s="119"/>
      <c r="U147" s="133" t="str">
        <f>IF([1]回答表!F17="下水道事業",IF([1]回答表!AD43="○",[1]回答表!B249,""),"")</f>
        <v/>
      </c>
      <c r="V147" s="134"/>
      <c r="W147" s="134"/>
      <c r="X147" s="134"/>
      <c r="Y147" s="134"/>
      <c r="Z147" s="134"/>
      <c r="AA147" s="134"/>
      <c r="AB147" s="134"/>
      <c r="AC147" s="134"/>
      <c r="AD147" s="134"/>
      <c r="AE147" s="134"/>
      <c r="AF147" s="134"/>
      <c r="AG147" s="134"/>
      <c r="AH147" s="134"/>
      <c r="AI147" s="134"/>
      <c r="AJ147" s="135"/>
      <c r="AK147" s="178"/>
      <c r="AL147" s="178"/>
      <c r="AM147" s="133" t="str">
        <f>IF([1]回答表!F17="下水道事業",IF([1]回答表!AD43="○",[1]回答表!B255,""),"")</f>
        <v/>
      </c>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5"/>
      <c r="BQ147" s="112"/>
    </row>
    <row r="148" spans="3:69" ht="15.6" customHeight="1" x14ac:dyDescent="0.4">
      <c r="C148" s="101"/>
      <c r="D148" s="189"/>
      <c r="E148" s="189"/>
      <c r="F148" s="189"/>
      <c r="G148" s="189"/>
      <c r="H148" s="189"/>
      <c r="I148" s="189"/>
      <c r="J148" s="189"/>
      <c r="K148" s="189"/>
      <c r="L148" s="189"/>
      <c r="M148" s="197"/>
      <c r="N148" s="144"/>
      <c r="O148" s="145"/>
      <c r="P148" s="145"/>
      <c r="Q148" s="146"/>
      <c r="R148" s="119"/>
      <c r="S148" s="119"/>
      <c r="T148" s="119"/>
      <c r="U148" s="147"/>
      <c r="V148" s="148"/>
      <c r="W148" s="148"/>
      <c r="X148" s="148"/>
      <c r="Y148" s="148"/>
      <c r="Z148" s="148"/>
      <c r="AA148" s="148"/>
      <c r="AB148" s="148"/>
      <c r="AC148" s="148"/>
      <c r="AD148" s="148"/>
      <c r="AE148" s="148"/>
      <c r="AF148" s="148"/>
      <c r="AG148" s="148"/>
      <c r="AH148" s="148"/>
      <c r="AI148" s="148"/>
      <c r="AJ148" s="149"/>
      <c r="AK148" s="178"/>
      <c r="AL148" s="178"/>
      <c r="AM148" s="147"/>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9"/>
      <c r="BQ148" s="112"/>
    </row>
    <row r="149" spans="3:69" ht="15.6" customHeight="1" x14ac:dyDescent="0.4">
      <c r="C149" s="101"/>
      <c r="D149" s="189"/>
      <c r="E149" s="189"/>
      <c r="F149" s="189"/>
      <c r="G149" s="189"/>
      <c r="H149" s="189"/>
      <c r="I149" s="189"/>
      <c r="J149" s="189"/>
      <c r="K149" s="189"/>
      <c r="L149" s="189"/>
      <c r="M149" s="197"/>
      <c r="N149" s="144"/>
      <c r="O149" s="145"/>
      <c r="P149" s="145"/>
      <c r="Q149" s="146"/>
      <c r="R149" s="119"/>
      <c r="S149" s="119"/>
      <c r="T149" s="119"/>
      <c r="U149" s="147"/>
      <c r="V149" s="148"/>
      <c r="W149" s="148"/>
      <c r="X149" s="148"/>
      <c r="Y149" s="148"/>
      <c r="Z149" s="148"/>
      <c r="AA149" s="148"/>
      <c r="AB149" s="148"/>
      <c r="AC149" s="148"/>
      <c r="AD149" s="148"/>
      <c r="AE149" s="148"/>
      <c r="AF149" s="148"/>
      <c r="AG149" s="148"/>
      <c r="AH149" s="148"/>
      <c r="AI149" s="148"/>
      <c r="AJ149" s="149"/>
      <c r="AK149" s="178"/>
      <c r="AL149" s="178"/>
      <c r="AM149" s="147"/>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9"/>
      <c r="BQ149" s="112"/>
    </row>
    <row r="150" spans="3:69" ht="15.6" customHeight="1" x14ac:dyDescent="0.4">
      <c r="C150" s="101"/>
      <c r="D150" s="189"/>
      <c r="E150" s="189"/>
      <c r="F150" s="189"/>
      <c r="G150" s="189"/>
      <c r="H150" s="189"/>
      <c r="I150" s="189"/>
      <c r="J150" s="189"/>
      <c r="K150" s="189"/>
      <c r="L150" s="189"/>
      <c r="M150" s="197"/>
      <c r="N150" s="154"/>
      <c r="O150" s="155"/>
      <c r="P150" s="155"/>
      <c r="Q150" s="156"/>
      <c r="R150" s="119"/>
      <c r="S150" s="119"/>
      <c r="T150" s="119"/>
      <c r="U150" s="174"/>
      <c r="V150" s="175"/>
      <c r="W150" s="175"/>
      <c r="X150" s="175"/>
      <c r="Y150" s="175"/>
      <c r="Z150" s="175"/>
      <c r="AA150" s="175"/>
      <c r="AB150" s="175"/>
      <c r="AC150" s="175"/>
      <c r="AD150" s="175"/>
      <c r="AE150" s="175"/>
      <c r="AF150" s="175"/>
      <c r="AG150" s="175"/>
      <c r="AH150" s="175"/>
      <c r="AI150" s="175"/>
      <c r="AJ150" s="176"/>
      <c r="AK150" s="178"/>
      <c r="AL150" s="178"/>
      <c r="AM150" s="174"/>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6"/>
      <c r="BQ150" s="112"/>
    </row>
    <row r="151" spans="3:69" ht="15.6" customHeight="1" x14ac:dyDescent="0.4">
      <c r="C151" s="179"/>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0"/>
      <c r="AZ151" s="180"/>
      <c r="BA151" s="180"/>
      <c r="BB151" s="180"/>
      <c r="BC151" s="180"/>
      <c r="BD151" s="180"/>
      <c r="BE151" s="180"/>
      <c r="BF151" s="180"/>
      <c r="BG151" s="180"/>
      <c r="BH151" s="180"/>
      <c r="BI151" s="180"/>
      <c r="BJ151" s="180"/>
      <c r="BK151" s="180"/>
      <c r="BL151" s="180"/>
      <c r="BM151" s="180"/>
      <c r="BN151" s="180"/>
      <c r="BO151" s="180"/>
      <c r="BP151" s="180"/>
      <c r="BQ151" s="181"/>
    </row>
    <row r="152" spans="3:69" ht="15.6" customHeight="1" x14ac:dyDescent="0.4">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row>
    <row r="153" spans="3:69" ht="15.6" customHeight="1" x14ac:dyDescent="0.4">
      <c r="C153" s="94"/>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187"/>
      <c r="AS153" s="187"/>
      <c r="AT153" s="187"/>
      <c r="AU153" s="187"/>
      <c r="AV153" s="187"/>
      <c r="AW153" s="187"/>
      <c r="AX153" s="187"/>
      <c r="AY153" s="187"/>
      <c r="AZ153" s="187"/>
      <c r="BA153" s="187"/>
      <c r="BB153" s="187"/>
      <c r="BC153" s="97"/>
      <c r="BD153" s="98"/>
      <c r="BE153" s="98"/>
      <c r="BF153" s="98"/>
      <c r="BG153" s="98"/>
      <c r="BH153" s="98"/>
      <c r="BI153" s="98"/>
      <c r="BJ153" s="98"/>
      <c r="BK153" s="98"/>
      <c r="BL153" s="98"/>
      <c r="BM153" s="98"/>
      <c r="BN153" s="98"/>
      <c r="BO153" s="98"/>
      <c r="BP153" s="98"/>
      <c r="BQ153" s="99"/>
    </row>
    <row r="154" spans="3:69" ht="15.6" customHeight="1" x14ac:dyDescent="0.5">
      <c r="C154" s="101"/>
      <c r="D154" s="119"/>
      <c r="E154" s="119"/>
      <c r="F154" s="119"/>
      <c r="G154" s="119"/>
      <c r="H154" s="119"/>
      <c r="I154" s="119"/>
      <c r="J154" s="119"/>
      <c r="K154" s="119"/>
      <c r="L154" s="119"/>
      <c r="M154" s="119"/>
      <c r="N154" s="119"/>
      <c r="O154" s="119"/>
      <c r="P154" s="119"/>
      <c r="Q154" s="119"/>
      <c r="R154" s="119"/>
      <c r="S154" s="119"/>
      <c r="T154" s="119"/>
      <c r="U154" s="119"/>
      <c r="V154" s="119"/>
      <c r="W154" s="119"/>
      <c r="X154" s="68"/>
      <c r="Y154" s="68"/>
      <c r="Z154" s="68"/>
      <c r="AA154" s="109"/>
      <c r="AB154" s="120"/>
      <c r="AC154" s="120"/>
      <c r="AD154" s="120"/>
      <c r="AE154" s="120"/>
      <c r="AF154" s="120"/>
      <c r="AG154" s="120"/>
      <c r="AH154" s="120"/>
      <c r="AI154" s="120"/>
      <c r="AJ154" s="120"/>
      <c r="AK154" s="120"/>
      <c r="AL154" s="120"/>
      <c r="AM154" s="120"/>
      <c r="AN154" s="111"/>
      <c r="AO154" s="120"/>
      <c r="AP154" s="121"/>
      <c r="AQ154" s="121"/>
      <c r="AR154" s="188"/>
      <c r="AS154" s="188"/>
      <c r="AT154" s="188"/>
      <c r="AU154" s="188"/>
      <c r="AV154" s="188"/>
      <c r="AW154" s="188"/>
      <c r="AX154" s="188"/>
      <c r="AY154" s="188"/>
      <c r="AZ154" s="188"/>
      <c r="BA154" s="188"/>
      <c r="BB154" s="188"/>
      <c r="BC154" s="108"/>
      <c r="BD154" s="109"/>
      <c r="BE154" s="109"/>
      <c r="BF154" s="109"/>
      <c r="BG154" s="109"/>
      <c r="BH154" s="109"/>
      <c r="BI154" s="109"/>
      <c r="BJ154" s="109"/>
      <c r="BK154" s="109"/>
      <c r="BL154" s="109"/>
      <c r="BM154" s="110"/>
      <c r="BN154" s="110"/>
      <c r="BO154" s="110"/>
      <c r="BP154" s="111"/>
      <c r="BQ154" s="112"/>
    </row>
    <row r="155" spans="3:69" ht="15.6" customHeight="1" x14ac:dyDescent="0.5">
      <c r="C155" s="101"/>
      <c r="D155" s="102" t="s">
        <v>14</v>
      </c>
      <c r="E155" s="103"/>
      <c r="F155" s="103"/>
      <c r="G155" s="103"/>
      <c r="H155" s="103"/>
      <c r="I155" s="103"/>
      <c r="J155" s="103"/>
      <c r="K155" s="103"/>
      <c r="L155" s="103"/>
      <c r="M155" s="103"/>
      <c r="N155" s="103"/>
      <c r="O155" s="103"/>
      <c r="P155" s="103"/>
      <c r="Q155" s="104"/>
      <c r="R155" s="105" t="s">
        <v>53</v>
      </c>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7"/>
      <c r="BC155" s="108"/>
      <c r="BD155" s="109"/>
      <c r="BE155" s="109"/>
      <c r="BF155" s="109"/>
      <c r="BG155" s="109"/>
      <c r="BH155" s="109"/>
      <c r="BI155" s="109"/>
      <c r="BJ155" s="109"/>
      <c r="BK155" s="109"/>
      <c r="BL155" s="109"/>
      <c r="BM155" s="110"/>
      <c r="BN155" s="110"/>
      <c r="BO155" s="110"/>
      <c r="BP155" s="111"/>
      <c r="BQ155" s="112"/>
    </row>
    <row r="156" spans="3:69" ht="15.6" customHeight="1" x14ac:dyDescent="0.5">
      <c r="C156" s="101"/>
      <c r="D156" s="113"/>
      <c r="E156" s="114"/>
      <c r="F156" s="114"/>
      <c r="G156" s="114"/>
      <c r="H156" s="114"/>
      <c r="I156" s="114"/>
      <c r="J156" s="114"/>
      <c r="K156" s="114"/>
      <c r="L156" s="114"/>
      <c r="M156" s="114"/>
      <c r="N156" s="114"/>
      <c r="O156" s="114"/>
      <c r="P156" s="114"/>
      <c r="Q156" s="115"/>
      <c r="R156" s="116"/>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8"/>
      <c r="BC156" s="108"/>
      <c r="BD156" s="109"/>
      <c r="BE156" s="109"/>
      <c r="BF156" s="109"/>
      <c r="BG156" s="109"/>
      <c r="BH156" s="109"/>
      <c r="BI156" s="109"/>
      <c r="BJ156" s="109"/>
      <c r="BK156" s="109"/>
      <c r="BL156" s="109"/>
      <c r="BM156" s="110"/>
      <c r="BN156" s="110"/>
      <c r="BO156" s="110"/>
      <c r="BP156" s="111"/>
      <c r="BQ156" s="112"/>
    </row>
    <row r="157" spans="3:69" ht="15.6" customHeight="1" x14ac:dyDescent="0.5">
      <c r="C157" s="101"/>
      <c r="D157" s="119"/>
      <c r="E157" s="119"/>
      <c r="F157" s="119"/>
      <c r="G157" s="119"/>
      <c r="H157" s="119"/>
      <c r="I157" s="119"/>
      <c r="J157" s="119"/>
      <c r="K157" s="119"/>
      <c r="L157" s="119"/>
      <c r="M157" s="119"/>
      <c r="N157" s="119"/>
      <c r="O157" s="119"/>
      <c r="P157" s="119"/>
      <c r="Q157" s="119"/>
      <c r="R157" s="119"/>
      <c r="S157" s="119"/>
      <c r="T157" s="119"/>
      <c r="U157" s="119"/>
      <c r="V157" s="119"/>
      <c r="W157" s="119"/>
      <c r="X157" s="68"/>
      <c r="Y157" s="68"/>
      <c r="Z157" s="68"/>
      <c r="AA157" s="109"/>
      <c r="AB157" s="120"/>
      <c r="AC157" s="120"/>
      <c r="AD157" s="120"/>
      <c r="AE157" s="120"/>
      <c r="AF157" s="120"/>
      <c r="AG157" s="120"/>
      <c r="AH157" s="120"/>
      <c r="AI157" s="120"/>
      <c r="AJ157" s="120"/>
      <c r="AK157" s="120"/>
      <c r="AL157" s="120"/>
      <c r="AM157" s="120"/>
      <c r="AN157" s="111"/>
      <c r="AO157" s="120"/>
      <c r="AP157" s="121"/>
      <c r="AQ157" s="121"/>
      <c r="AR157" s="122"/>
      <c r="AS157" s="122"/>
      <c r="AT157" s="122"/>
      <c r="AU157" s="122"/>
      <c r="AV157" s="122"/>
      <c r="AW157" s="122"/>
      <c r="AX157" s="122"/>
      <c r="AY157" s="122"/>
      <c r="AZ157" s="122"/>
      <c r="BA157" s="122"/>
      <c r="BB157" s="122"/>
      <c r="BC157" s="108"/>
      <c r="BD157" s="109"/>
      <c r="BE157" s="109"/>
      <c r="BF157" s="109"/>
      <c r="BG157" s="109"/>
      <c r="BH157" s="109"/>
      <c r="BI157" s="109"/>
      <c r="BJ157" s="109"/>
      <c r="BK157" s="109"/>
      <c r="BL157" s="109"/>
      <c r="BM157" s="110"/>
      <c r="BN157" s="110"/>
      <c r="BO157" s="110"/>
      <c r="BP157" s="111"/>
      <c r="BQ157" s="112"/>
    </row>
    <row r="158" spans="3:69" ht="25.5" x14ac:dyDescent="0.5">
      <c r="C158" s="101"/>
      <c r="D158" s="119"/>
      <c r="E158" s="119"/>
      <c r="F158" s="119"/>
      <c r="G158" s="119"/>
      <c r="H158" s="119"/>
      <c r="I158" s="119"/>
      <c r="J158" s="119"/>
      <c r="K158" s="119"/>
      <c r="L158" s="119"/>
      <c r="M158" s="119"/>
      <c r="N158" s="119"/>
      <c r="O158" s="119"/>
      <c r="P158" s="119"/>
      <c r="Q158" s="119"/>
      <c r="R158" s="119"/>
      <c r="S158" s="119"/>
      <c r="T158" s="119"/>
      <c r="U158" s="123" t="s">
        <v>36</v>
      </c>
      <c r="V158" s="119"/>
      <c r="W158" s="119"/>
      <c r="X158" s="119"/>
      <c r="Y158" s="119"/>
      <c r="Z158" s="119"/>
      <c r="AA158" s="110"/>
      <c r="AB158" s="124"/>
      <c r="AC158" s="124"/>
      <c r="AD158" s="124"/>
      <c r="AE158" s="124"/>
      <c r="AF158" s="124"/>
      <c r="AG158" s="124"/>
      <c r="AH158" s="124"/>
      <c r="AI158" s="124"/>
      <c r="AJ158" s="124"/>
      <c r="AK158" s="124"/>
      <c r="AL158" s="124"/>
      <c r="AM158" s="129" t="s">
        <v>17</v>
      </c>
      <c r="AN158" s="182"/>
      <c r="AO158" s="182"/>
      <c r="AP158" s="182"/>
      <c r="AQ158" s="182"/>
      <c r="AR158" s="182"/>
      <c r="AS158" s="182"/>
      <c r="AT158" s="110"/>
      <c r="AU158" s="110"/>
      <c r="AV158" s="110"/>
      <c r="AW158" s="110"/>
      <c r="AX158" s="111"/>
      <c r="AY158" s="128"/>
      <c r="AZ158" s="128"/>
      <c r="BA158" s="128"/>
      <c r="BB158" s="128"/>
      <c r="BC158" s="128"/>
      <c r="BD158" s="110"/>
      <c r="BE158" s="129"/>
      <c r="BF158" s="110"/>
      <c r="BG158" s="110"/>
      <c r="BH158" s="110"/>
      <c r="BI158" s="110"/>
      <c r="BJ158" s="110"/>
      <c r="BK158" s="110"/>
      <c r="BL158" s="110"/>
      <c r="BM158" s="110"/>
      <c r="BN158" s="110"/>
      <c r="BO158" s="110"/>
      <c r="BP158" s="111"/>
      <c r="BQ158" s="112"/>
    </row>
    <row r="159" spans="3:69" ht="19.350000000000001" customHeight="1" x14ac:dyDescent="0.5">
      <c r="C159" s="101"/>
      <c r="D159" s="189" t="s">
        <v>18</v>
      </c>
      <c r="E159" s="189"/>
      <c r="F159" s="189"/>
      <c r="G159" s="189"/>
      <c r="H159" s="189"/>
      <c r="I159" s="189"/>
      <c r="J159" s="189"/>
      <c r="K159" s="189"/>
      <c r="L159" s="189"/>
      <c r="M159" s="189"/>
      <c r="N159" s="130" t="str">
        <f>IF([1]回答表!BD17="○",IF([1]回答表!X43="○","○",""),"")</f>
        <v/>
      </c>
      <c r="O159" s="131"/>
      <c r="P159" s="131"/>
      <c r="Q159" s="132"/>
      <c r="R159" s="119"/>
      <c r="S159" s="119"/>
      <c r="T159" s="119"/>
      <c r="U159" s="133" t="str">
        <f>IF([1]回答表!BD17="○",IF([1]回答表!X43="○",[1]回答表!B154,IF([1]回答表!AA43="○",[1]回答表!B201,"")),"")</f>
        <v/>
      </c>
      <c r="V159" s="134"/>
      <c r="W159" s="134"/>
      <c r="X159" s="134"/>
      <c r="Y159" s="134"/>
      <c r="Z159" s="134"/>
      <c r="AA159" s="134"/>
      <c r="AB159" s="134"/>
      <c r="AC159" s="134"/>
      <c r="AD159" s="134"/>
      <c r="AE159" s="134"/>
      <c r="AF159" s="134"/>
      <c r="AG159" s="134"/>
      <c r="AH159" s="134"/>
      <c r="AI159" s="134"/>
      <c r="AJ159" s="135"/>
      <c r="AK159" s="136"/>
      <c r="AL159" s="136"/>
      <c r="AM159" s="138" t="str">
        <f>IF([1]回答表!BD17="○",IF([1]回答表!X43="○",[1]回答表!B190,IF([1]回答表!AA43="○",[1]回答表!B238,"")),"")</f>
        <v/>
      </c>
      <c r="AN159" s="139"/>
      <c r="AO159" s="139"/>
      <c r="AP159" s="139"/>
      <c r="AQ159" s="138"/>
      <c r="AR159" s="139"/>
      <c r="AS159" s="139"/>
      <c r="AT159" s="139"/>
      <c r="AU159" s="138"/>
      <c r="AV159" s="139"/>
      <c r="AW159" s="139"/>
      <c r="AX159" s="140"/>
      <c r="AY159" s="128"/>
      <c r="AZ159" s="128"/>
      <c r="BA159" s="128"/>
      <c r="BB159" s="128"/>
      <c r="BC159" s="128"/>
      <c r="BD159" s="109"/>
      <c r="BE159" s="109"/>
      <c r="BF159" s="109"/>
      <c r="BG159" s="109"/>
      <c r="BH159" s="109"/>
      <c r="BI159" s="109"/>
      <c r="BJ159" s="109"/>
      <c r="BK159" s="109"/>
      <c r="BL159" s="109"/>
      <c r="BM159" s="109"/>
      <c r="BN159" s="109"/>
      <c r="BO159" s="109"/>
      <c r="BP159" s="109"/>
      <c r="BQ159" s="112"/>
    </row>
    <row r="160" spans="3:69" ht="19.350000000000001" customHeight="1" x14ac:dyDescent="0.5">
      <c r="C160" s="101"/>
      <c r="D160" s="189"/>
      <c r="E160" s="189"/>
      <c r="F160" s="189"/>
      <c r="G160" s="189"/>
      <c r="H160" s="189"/>
      <c r="I160" s="189"/>
      <c r="J160" s="189"/>
      <c r="K160" s="189"/>
      <c r="L160" s="189"/>
      <c r="M160" s="189"/>
      <c r="N160" s="144"/>
      <c r="O160" s="145"/>
      <c r="P160" s="145"/>
      <c r="Q160" s="146"/>
      <c r="R160" s="119"/>
      <c r="S160" s="119"/>
      <c r="T160" s="119"/>
      <c r="U160" s="147"/>
      <c r="V160" s="148"/>
      <c r="W160" s="148"/>
      <c r="X160" s="148"/>
      <c r="Y160" s="148"/>
      <c r="Z160" s="148"/>
      <c r="AA160" s="148"/>
      <c r="AB160" s="148"/>
      <c r="AC160" s="148"/>
      <c r="AD160" s="148"/>
      <c r="AE160" s="148"/>
      <c r="AF160" s="148"/>
      <c r="AG160" s="148"/>
      <c r="AH160" s="148"/>
      <c r="AI160" s="148"/>
      <c r="AJ160" s="149"/>
      <c r="AK160" s="136"/>
      <c r="AL160" s="136"/>
      <c r="AM160" s="150"/>
      <c r="AN160" s="151"/>
      <c r="AO160" s="151"/>
      <c r="AP160" s="151"/>
      <c r="AQ160" s="150"/>
      <c r="AR160" s="151"/>
      <c r="AS160" s="151"/>
      <c r="AT160" s="151"/>
      <c r="AU160" s="150"/>
      <c r="AV160" s="151"/>
      <c r="AW160" s="151"/>
      <c r="AX160" s="152"/>
      <c r="AY160" s="128"/>
      <c r="AZ160" s="128"/>
      <c r="BA160" s="128"/>
      <c r="BB160" s="128"/>
      <c r="BC160" s="128"/>
      <c r="BD160" s="109"/>
      <c r="BE160" s="109"/>
      <c r="BF160" s="109"/>
      <c r="BG160" s="109"/>
      <c r="BH160" s="109"/>
      <c r="BI160" s="109"/>
      <c r="BJ160" s="109"/>
      <c r="BK160" s="109"/>
      <c r="BL160" s="109"/>
      <c r="BM160" s="109"/>
      <c r="BN160" s="109"/>
      <c r="BO160" s="109"/>
      <c r="BP160" s="109"/>
      <c r="BQ160" s="112"/>
    </row>
    <row r="161" spans="1:70" ht="15.6" customHeight="1" x14ac:dyDescent="0.5">
      <c r="C161" s="101"/>
      <c r="D161" s="189"/>
      <c r="E161" s="189"/>
      <c r="F161" s="189"/>
      <c r="G161" s="189"/>
      <c r="H161" s="189"/>
      <c r="I161" s="189"/>
      <c r="J161" s="189"/>
      <c r="K161" s="189"/>
      <c r="L161" s="189"/>
      <c r="M161" s="189"/>
      <c r="N161" s="144"/>
      <c r="O161" s="145"/>
      <c r="P161" s="145"/>
      <c r="Q161" s="146"/>
      <c r="R161" s="119"/>
      <c r="S161" s="119"/>
      <c r="T161" s="119"/>
      <c r="U161" s="147"/>
      <c r="V161" s="148"/>
      <c r="W161" s="148"/>
      <c r="X161" s="148"/>
      <c r="Y161" s="148"/>
      <c r="Z161" s="148"/>
      <c r="AA161" s="148"/>
      <c r="AB161" s="148"/>
      <c r="AC161" s="148"/>
      <c r="AD161" s="148"/>
      <c r="AE161" s="148"/>
      <c r="AF161" s="148"/>
      <c r="AG161" s="148"/>
      <c r="AH161" s="148"/>
      <c r="AI161" s="148"/>
      <c r="AJ161" s="149"/>
      <c r="AK161" s="136"/>
      <c r="AL161" s="136"/>
      <c r="AM161" s="150"/>
      <c r="AN161" s="151"/>
      <c r="AO161" s="151"/>
      <c r="AP161" s="151"/>
      <c r="AQ161" s="150"/>
      <c r="AR161" s="151"/>
      <c r="AS161" s="151"/>
      <c r="AT161" s="151"/>
      <c r="AU161" s="150"/>
      <c r="AV161" s="151"/>
      <c r="AW161" s="151"/>
      <c r="AX161" s="152"/>
      <c r="AY161" s="128"/>
      <c r="AZ161" s="128"/>
      <c r="BA161" s="128"/>
      <c r="BB161" s="128"/>
      <c r="BC161" s="128"/>
      <c r="BD161" s="109"/>
      <c r="BE161" s="109"/>
      <c r="BF161" s="109"/>
      <c r="BG161" s="109"/>
      <c r="BH161" s="109"/>
      <c r="BI161" s="109"/>
      <c r="BJ161" s="109"/>
      <c r="BK161" s="109"/>
      <c r="BL161" s="109"/>
      <c r="BM161" s="109"/>
      <c r="BN161" s="109"/>
      <c r="BO161" s="109"/>
      <c r="BP161" s="109"/>
      <c r="BQ161" s="112"/>
    </row>
    <row r="162" spans="1:70" ht="15.6" customHeight="1" x14ac:dyDescent="0.5">
      <c r="C162" s="101"/>
      <c r="D162" s="189"/>
      <c r="E162" s="189"/>
      <c r="F162" s="189"/>
      <c r="G162" s="189"/>
      <c r="H162" s="189"/>
      <c r="I162" s="189"/>
      <c r="J162" s="189"/>
      <c r="K162" s="189"/>
      <c r="L162" s="189"/>
      <c r="M162" s="189"/>
      <c r="N162" s="154"/>
      <c r="O162" s="155"/>
      <c r="P162" s="155"/>
      <c r="Q162" s="156"/>
      <c r="R162" s="119"/>
      <c r="S162" s="119"/>
      <c r="T162" s="119"/>
      <c r="U162" s="147"/>
      <c r="V162" s="148"/>
      <c r="W162" s="148"/>
      <c r="X162" s="148"/>
      <c r="Y162" s="148"/>
      <c r="Z162" s="148"/>
      <c r="AA162" s="148"/>
      <c r="AB162" s="148"/>
      <c r="AC162" s="148"/>
      <c r="AD162" s="148"/>
      <c r="AE162" s="148"/>
      <c r="AF162" s="148"/>
      <c r="AG162" s="148"/>
      <c r="AH162" s="148"/>
      <c r="AI162" s="148"/>
      <c r="AJ162" s="149"/>
      <c r="AK162" s="136"/>
      <c r="AL162" s="136"/>
      <c r="AM162" s="150" t="str">
        <f>IF([1]回答表!BD17="○",IF([1]回答表!X43="○",[1]回答表!E190,IF([1]回答表!AA43="○",[1]回答表!E238,"")),"")</f>
        <v/>
      </c>
      <c r="AN162" s="151"/>
      <c r="AO162" s="151"/>
      <c r="AP162" s="151"/>
      <c r="AQ162" s="150" t="str">
        <f>IF([1]回答表!BD17="○",IF([1]回答表!X43="○",[1]回答表!E191,IF([1]回答表!AA43="○",[1]回答表!E239,"")),"")</f>
        <v/>
      </c>
      <c r="AR162" s="151"/>
      <c r="AS162" s="151"/>
      <c r="AT162" s="151"/>
      <c r="AU162" s="150" t="str">
        <f>IF([1]回答表!BD17="○",IF([1]回答表!X43="○",[1]回答表!E192,IF([1]回答表!AA43="○",[1]回答表!E240,"")),"")</f>
        <v/>
      </c>
      <c r="AV162" s="151"/>
      <c r="AW162" s="151"/>
      <c r="AX162" s="152"/>
      <c r="AY162" s="128"/>
      <c r="AZ162" s="128"/>
      <c r="BA162" s="128"/>
      <c r="BB162" s="128"/>
      <c r="BC162" s="128"/>
      <c r="BD162" s="109"/>
      <c r="BE162" s="109"/>
      <c r="BF162" s="109"/>
      <c r="BG162" s="109"/>
      <c r="BH162" s="109"/>
      <c r="BI162" s="109"/>
      <c r="BJ162" s="109"/>
      <c r="BK162" s="109"/>
      <c r="BL162" s="109"/>
      <c r="BM162" s="109"/>
      <c r="BN162" s="109"/>
      <c r="BO162" s="109"/>
      <c r="BP162" s="109"/>
      <c r="BQ162" s="112"/>
    </row>
    <row r="163" spans="1:70" ht="15.6" customHeight="1" x14ac:dyDescent="0.5">
      <c r="C163" s="101"/>
      <c r="D163" s="157"/>
      <c r="E163" s="157"/>
      <c r="F163" s="157"/>
      <c r="G163" s="157"/>
      <c r="H163" s="157"/>
      <c r="I163" s="157"/>
      <c r="J163" s="157"/>
      <c r="K163" s="157"/>
      <c r="L163" s="157"/>
      <c r="M163" s="157"/>
      <c r="N163" s="158"/>
      <c r="O163" s="158"/>
      <c r="P163" s="158"/>
      <c r="Q163" s="158"/>
      <c r="R163" s="159"/>
      <c r="S163" s="159"/>
      <c r="T163" s="159"/>
      <c r="U163" s="147"/>
      <c r="V163" s="148"/>
      <c r="W163" s="148"/>
      <c r="X163" s="148"/>
      <c r="Y163" s="148"/>
      <c r="Z163" s="148"/>
      <c r="AA163" s="148"/>
      <c r="AB163" s="148"/>
      <c r="AC163" s="148"/>
      <c r="AD163" s="148"/>
      <c r="AE163" s="148"/>
      <c r="AF163" s="148"/>
      <c r="AG163" s="148"/>
      <c r="AH163" s="148"/>
      <c r="AI163" s="148"/>
      <c r="AJ163" s="149"/>
      <c r="AK163" s="136"/>
      <c r="AL163" s="136"/>
      <c r="AM163" s="150"/>
      <c r="AN163" s="151"/>
      <c r="AO163" s="151"/>
      <c r="AP163" s="151"/>
      <c r="AQ163" s="150"/>
      <c r="AR163" s="151"/>
      <c r="AS163" s="151"/>
      <c r="AT163" s="151"/>
      <c r="AU163" s="150"/>
      <c r="AV163" s="151"/>
      <c r="AW163" s="151"/>
      <c r="AX163" s="152"/>
      <c r="AY163" s="128"/>
      <c r="AZ163" s="128"/>
      <c r="BA163" s="128"/>
      <c r="BB163" s="128"/>
      <c r="BC163" s="128"/>
      <c r="BD163" s="120"/>
      <c r="BE163" s="109"/>
      <c r="BF163" s="109"/>
      <c r="BG163" s="109"/>
      <c r="BH163" s="109"/>
      <c r="BI163" s="109"/>
      <c r="BJ163" s="109"/>
      <c r="BK163" s="109"/>
      <c r="BL163" s="109"/>
      <c r="BM163" s="109"/>
      <c r="BN163" s="109"/>
      <c r="BO163" s="109"/>
      <c r="BP163" s="109"/>
      <c r="BQ163" s="112"/>
    </row>
    <row r="164" spans="1:70" ht="19.350000000000001" customHeight="1" x14ac:dyDescent="0.5">
      <c r="C164" s="101"/>
      <c r="D164" s="157"/>
      <c r="E164" s="157"/>
      <c r="F164" s="157"/>
      <c r="G164" s="157"/>
      <c r="H164" s="157"/>
      <c r="I164" s="157"/>
      <c r="J164" s="157"/>
      <c r="K164" s="157"/>
      <c r="L164" s="157"/>
      <c r="M164" s="157"/>
      <c r="N164" s="158"/>
      <c r="O164" s="158"/>
      <c r="P164" s="158"/>
      <c r="Q164" s="158"/>
      <c r="R164" s="159"/>
      <c r="S164" s="159"/>
      <c r="T164" s="159"/>
      <c r="U164" s="147"/>
      <c r="V164" s="148"/>
      <c r="W164" s="148"/>
      <c r="X164" s="148"/>
      <c r="Y164" s="148"/>
      <c r="Z164" s="148"/>
      <c r="AA164" s="148"/>
      <c r="AB164" s="148"/>
      <c r="AC164" s="148"/>
      <c r="AD164" s="148"/>
      <c r="AE164" s="148"/>
      <c r="AF164" s="148"/>
      <c r="AG164" s="148"/>
      <c r="AH164" s="148"/>
      <c r="AI164" s="148"/>
      <c r="AJ164" s="149"/>
      <c r="AK164" s="136"/>
      <c r="AL164" s="136"/>
      <c r="AM164" s="150"/>
      <c r="AN164" s="151"/>
      <c r="AO164" s="151"/>
      <c r="AP164" s="151"/>
      <c r="AQ164" s="150"/>
      <c r="AR164" s="151"/>
      <c r="AS164" s="151"/>
      <c r="AT164" s="151"/>
      <c r="AU164" s="150"/>
      <c r="AV164" s="151"/>
      <c r="AW164" s="151"/>
      <c r="AX164" s="152"/>
      <c r="AY164" s="128"/>
      <c r="AZ164" s="128"/>
      <c r="BA164" s="128"/>
      <c r="BB164" s="128"/>
      <c r="BC164" s="128"/>
      <c r="BD164" s="109"/>
      <c r="BE164" s="109"/>
      <c r="BF164" s="109"/>
      <c r="BG164" s="109"/>
      <c r="BH164" s="109"/>
      <c r="BI164" s="109"/>
      <c r="BJ164" s="109"/>
      <c r="BK164" s="109"/>
      <c r="BL164" s="109"/>
      <c r="BM164" s="109"/>
      <c r="BN164" s="109"/>
      <c r="BO164" s="109"/>
      <c r="BP164" s="109"/>
      <c r="BQ164" s="112"/>
    </row>
    <row r="165" spans="1:70" ht="19.350000000000001" customHeight="1" x14ac:dyDescent="0.5">
      <c r="C165" s="101"/>
      <c r="D165" s="196" t="s">
        <v>26</v>
      </c>
      <c r="E165" s="189"/>
      <c r="F165" s="189"/>
      <c r="G165" s="189"/>
      <c r="H165" s="189"/>
      <c r="I165" s="189"/>
      <c r="J165" s="189"/>
      <c r="K165" s="189"/>
      <c r="L165" s="189"/>
      <c r="M165" s="197"/>
      <c r="N165" s="130" t="str">
        <f>IF([1]回答表!BD17="○",IF([1]回答表!AA43="○","○",""),"")</f>
        <v/>
      </c>
      <c r="O165" s="131"/>
      <c r="P165" s="131"/>
      <c r="Q165" s="132"/>
      <c r="R165" s="119"/>
      <c r="S165" s="119"/>
      <c r="T165" s="119"/>
      <c r="U165" s="147"/>
      <c r="V165" s="148"/>
      <c r="W165" s="148"/>
      <c r="X165" s="148"/>
      <c r="Y165" s="148"/>
      <c r="Z165" s="148"/>
      <c r="AA165" s="148"/>
      <c r="AB165" s="148"/>
      <c r="AC165" s="148"/>
      <c r="AD165" s="148"/>
      <c r="AE165" s="148"/>
      <c r="AF165" s="148"/>
      <c r="AG165" s="148"/>
      <c r="AH165" s="148"/>
      <c r="AI165" s="148"/>
      <c r="AJ165" s="149"/>
      <c r="AK165" s="136"/>
      <c r="AL165" s="136"/>
      <c r="AM165" s="150"/>
      <c r="AN165" s="151"/>
      <c r="AO165" s="151"/>
      <c r="AP165" s="151"/>
      <c r="AQ165" s="150"/>
      <c r="AR165" s="151"/>
      <c r="AS165" s="151"/>
      <c r="AT165" s="151"/>
      <c r="AU165" s="150"/>
      <c r="AV165" s="151"/>
      <c r="AW165" s="151"/>
      <c r="AX165" s="152"/>
      <c r="AY165" s="128"/>
      <c r="AZ165" s="128"/>
      <c r="BA165" s="128"/>
      <c r="BB165" s="128"/>
      <c r="BC165" s="128"/>
      <c r="BD165" s="167"/>
      <c r="BE165" s="109"/>
      <c r="BF165" s="109"/>
      <c r="BG165" s="109"/>
      <c r="BH165" s="109"/>
      <c r="BI165" s="109"/>
      <c r="BJ165" s="109"/>
      <c r="BK165" s="109"/>
      <c r="BL165" s="109"/>
      <c r="BM165" s="109"/>
      <c r="BN165" s="109"/>
      <c r="BO165" s="109"/>
      <c r="BP165" s="109"/>
      <c r="BQ165" s="112"/>
    </row>
    <row r="166" spans="1:70" ht="15.6" customHeight="1" x14ac:dyDescent="0.5">
      <c r="C166" s="101"/>
      <c r="D166" s="189"/>
      <c r="E166" s="189"/>
      <c r="F166" s="189"/>
      <c r="G166" s="189"/>
      <c r="H166" s="189"/>
      <c r="I166" s="189"/>
      <c r="J166" s="189"/>
      <c r="K166" s="189"/>
      <c r="L166" s="189"/>
      <c r="M166" s="197"/>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36"/>
      <c r="AL166" s="136"/>
      <c r="AM166" s="150" t="s">
        <v>23</v>
      </c>
      <c r="AN166" s="151"/>
      <c r="AO166" s="151"/>
      <c r="AP166" s="151"/>
      <c r="AQ166" s="150" t="s">
        <v>24</v>
      </c>
      <c r="AR166" s="151"/>
      <c r="AS166" s="151"/>
      <c r="AT166" s="151"/>
      <c r="AU166" s="150" t="s">
        <v>25</v>
      </c>
      <c r="AV166" s="151"/>
      <c r="AW166" s="151"/>
      <c r="AX166" s="152"/>
      <c r="AY166" s="128"/>
      <c r="AZ166" s="128"/>
      <c r="BA166" s="128"/>
      <c r="BB166" s="128"/>
      <c r="BC166" s="128"/>
      <c r="BD166" s="167"/>
      <c r="BE166" s="109"/>
      <c r="BF166" s="109"/>
      <c r="BG166" s="109"/>
      <c r="BH166" s="109"/>
      <c r="BI166" s="109"/>
      <c r="BJ166" s="109"/>
      <c r="BK166" s="109"/>
      <c r="BL166" s="109"/>
      <c r="BM166" s="109"/>
      <c r="BN166" s="109"/>
      <c r="BO166" s="109"/>
      <c r="BP166" s="109"/>
      <c r="BQ166" s="112"/>
    </row>
    <row r="167" spans="1:70" ht="15.6" customHeight="1" x14ac:dyDescent="0.5">
      <c r="C167" s="101"/>
      <c r="D167" s="189"/>
      <c r="E167" s="189"/>
      <c r="F167" s="189"/>
      <c r="G167" s="189"/>
      <c r="H167" s="189"/>
      <c r="I167" s="189"/>
      <c r="J167" s="189"/>
      <c r="K167" s="189"/>
      <c r="L167" s="189"/>
      <c r="M167" s="197"/>
      <c r="N167" s="144"/>
      <c r="O167" s="145"/>
      <c r="P167" s="145"/>
      <c r="Q167" s="146"/>
      <c r="R167" s="119"/>
      <c r="S167" s="119"/>
      <c r="T167" s="119"/>
      <c r="U167" s="147"/>
      <c r="V167" s="148"/>
      <c r="W167" s="148"/>
      <c r="X167" s="148"/>
      <c r="Y167" s="148"/>
      <c r="Z167" s="148"/>
      <c r="AA167" s="148"/>
      <c r="AB167" s="148"/>
      <c r="AC167" s="148"/>
      <c r="AD167" s="148"/>
      <c r="AE167" s="148"/>
      <c r="AF167" s="148"/>
      <c r="AG167" s="148"/>
      <c r="AH167" s="148"/>
      <c r="AI167" s="148"/>
      <c r="AJ167" s="149"/>
      <c r="AK167" s="136"/>
      <c r="AL167" s="136"/>
      <c r="AM167" s="150"/>
      <c r="AN167" s="151"/>
      <c r="AO167" s="151"/>
      <c r="AP167" s="151"/>
      <c r="AQ167" s="150"/>
      <c r="AR167" s="151"/>
      <c r="AS167" s="151"/>
      <c r="AT167" s="151"/>
      <c r="AU167" s="150"/>
      <c r="AV167" s="151"/>
      <c r="AW167" s="151"/>
      <c r="AX167" s="152"/>
      <c r="AY167" s="128"/>
      <c r="AZ167" s="128"/>
      <c r="BA167" s="128"/>
      <c r="BB167" s="128"/>
      <c r="BC167" s="128"/>
      <c r="BD167" s="167"/>
      <c r="BE167" s="109"/>
      <c r="BF167" s="109"/>
      <c r="BG167" s="109"/>
      <c r="BH167" s="109"/>
      <c r="BI167" s="109"/>
      <c r="BJ167" s="109"/>
      <c r="BK167" s="109"/>
      <c r="BL167" s="109"/>
      <c r="BM167" s="109"/>
      <c r="BN167" s="109"/>
      <c r="BO167" s="109"/>
      <c r="BP167" s="109"/>
      <c r="BQ167" s="112"/>
    </row>
    <row r="168" spans="1:70" ht="15.6" customHeight="1" x14ac:dyDescent="0.5">
      <c r="C168" s="101"/>
      <c r="D168" s="189"/>
      <c r="E168" s="189"/>
      <c r="F168" s="189"/>
      <c r="G168" s="189"/>
      <c r="H168" s="189"/>
      <c r="I168" s="189"/>
      <c r="J168" s="189"/>
      <c r="K168" s="189"/>
      <c r="L168" s="189"/>
      <c r="M168" s="197"/>
      <c r="N168" s="154"/>
      <c r="O168" s="155"/>
      <c r="P168" s="155"/>
      <c r="Q168" s="156"/>
      <c r="R168" s="119"/>
      <c r="S168" s="119"/>
      <c r="T168" s="119"/>
      <c r="U168" s="174"/>
      <c r="V168" s="175"/>
      <c r="W168" s="175"/>
      <c r="X168" s="175"/>
      <c r="Y168" s="175"/>
      <c r="Z168" s="175"/>
      <c r="AA168" s="175"/>
      <c r="AB168" s="175"/>
      <c r="AC168" s="175"/>
      <c r="AD168" s="175"/>
      <c r="AE168" s="175"/>
      <c r="AF168" s="175"/>
      <c r="AG168" s="175"/>
      <c r="AH168" s="175"/>
      <c r="AI168" s="175"/>
      <c r="AJ168" s="176"/>
      <c r="AK168" s="136"/>
      <c r="AL168" s="136"/>
      <c r="AM168" s="184"/>
      <c r="AN168" s="185"/>
      <c r="AO168" s="185"/>
      <c r="AP168" s="185"/>
      <c r="AQ168" s="184"/>
      <c r="AR168" s="185"/>
      <c r="AS168" s="185"/>
      <c r="AT168" s="185"/>
      <c r="AU168" s="184"/>
      <c r="AV168" s="185"/>
      <c r="AW168" s="185"/>
      <c r="AX168" s="186"/>
      <c r="AY168" s="128"/>
      <c r="AZ168" s="128"/>
      <c r="BA168" s="128"/>
      <c r="BB168" s="128"/>
      <c r="BC168" s="128"/>
      <c r="BD168" s="167"/>
      <c r="BE168" s="109"/>
      <c r="BF168" s="109"/>
      <c r="BG168" s="109"/>
      <c r="BH168" s="109"/>
      <c r="BI168" s="109"/>
      <c r="BJ168" s="109"/>
      <c r="BK168" s="109"/>
      <c r="BL168" s="109"/>
      <c r="BM168" s="109"/>
      <c r="BN168" s="109"/>
      <c r="BO168" s="109"/>
      <c r="BP168" s="109"/>
      <c r="BQ168" s="112"/>
    </row>
    <row r="169" spans="1:70" ht="15.6" customHeight="1" x14ac:dyDescent="0.5">
      <c r="C169" s="101"/>
      <c r="D169" s="157"/>
      <c r="E169" s="157"/>
      <c r="F169" s="157"/>
      <c r="G169" s="157"/>
      <c r="H169" s="157"/>
      <c r="I169" s="157"/>
      <c r="J169" s="157"/>
      <c r="K169" s="157"/>
      <c r="L169" s="157"/>
      <c r="M169" s="157"/>
      <c r="N169" s="84"/>
      <c r="O169" s="84"/>
      <c r="P169" s="84"/>
      <c r="Q169" s="84"/>
      <c r="R169" s="119"/>
      <c r="S169" s="119"/>
      <c r="T169" s="119"/>
      <c r="U169" s="119"/>
      <c r="V169" s="119"/>
      <c r="W169" s="119"/>
      <c r="X169" s="68"/>
      <c r="Y169" s="68"/>
      <c r="Z169" s="68"/>
      <c r="AA169" s="110"/>
      <c r="AB169" s="110"/>
      <c r="AC169" s="110"/>
      <c r="AD169" s="110"/>
      <c r="AE169" s="110"/>
      <c r="AF169" s="110"/>
      <c r="AG169" s="110"/>
      <c r="AH169" s="110"/>
      <c r="AI169" s="110"/>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112"/>
    </row>
    <row r="170" spans="1:70" ht="18.600000000000001" customHeight="1" x14ac:dyDescent="0.5">
      <c r="C170" s="101"/>
      <c r="D170" s="157"/>
      <c r="E170" s="157"/>
      <c r="F170" s="157"/>
      <c r="G170" s="157"/>
      <c r="H170" s="157"/>
      <c r="I170" s="157"/>
      <c r="J170" s="157"/>
      <c r="K170" s="157"/>
      <c r="L170" s="157"/>
      <c r="M170" s="157"/>
      <c r="N170" s="84"/>
      <c r="O170" s="84"/>
      <c r="P170" s="84"/>
      <c r="Q170" s="84"/>
      <c r="R170" s="119"/>
      <c r="S170" s="119"/>
      <c r="T170" s="119"/>
      <c r="U170" s="123" t="s">
        <v>32</v>
      </c>
      <c r="V170" s="119"/>
      <c r="W170" s="119"/>
      <c r="X170" s="119"/>
      <c r="Y170" s="119"/>
      <c r="Z170" s="119"/>
      <c r="AA170" s="110"/>
      <c r="AB170" s="124"/>
      <c r="AC170" s="110"/>
      <c r="AD170" s="110"/>
      <c r="AE170" s="110"/>
      <c r="AF170" s="110"/>
      <c r="AG170" s="110"/>
      <c r="AH170" s="110"/>
      <c r="AI170" s="110"/>
      <c r="AJ170" s="110"/>
      <c r="AK170" s="110"/>
      <c r="AL170" s="110"/>
      <c r="AM170" s="123" t="s">
        <v>33</v>
      </c>
      <c r="AN170" s="110"/>
      <c r="AO170" s="110"/>
      <c r="AP170" s="110"/>
      <c r="AQ170" s="110"/>
      <c r="AR170" s="110"/>
      <c r="AS170" s="110"/>
      <c r="AT170" s="110"/>
      <c r="AU170" s="110"/>
      <c r="AV170" s="110"/>
      <c r="AW170" s="110"/>
      <c r="AX170" s="110"/>
      <c r="AY170" s="109"/>
      <c r="AZ170" s="109"/>
      <c r="BA170" s="109"/>
      <c r="BB170" s="109"/>
      <c r="BC170" s="109"/>
      <c r="BD170" s="109"/>
      <c r="BE170" s="109"/>
      <c r="BF170" s="109"/>
      <c r="BG170" s="109"/>
      <c r="BH170" s="109"/>
      <c r="BI170" s="109"/>
      <c r="BJ170" s="109"/>
      <c r="BK170" s="109"/>
      <c r="BL170" s="109"/>
      <c r="BM170" s="109"/>
      <c r="BN170" s="109"/>
      <c r="BO170" s="109"/>
      <c r="BP170" s="68"/>
      <c r="BQ170" s="112"/>
    </row>
    <row r="171" spans="1:70" ht="15.6" customHeight="1" x14ac:dyDescent="0.4">
      <c r="C171" s="101"/>
      <c r="D171" s="189" t="s">
        <v>34</v>
      </c>
      <c r="E171" s="189"/>
      <c r="F171" s="189"/>
      <c r="G171" s="189"/>
      <c r="H171" s="189"/>
      <c r="I171" s="189"/>
      <c r="J171" s="189"/>
      <c r="K171" s="189"/>
      <c r="L171" s="189"/>
      <c r="M171" s="197"/>
      <c r="N171" s="130" t="str">
        <f>IF([1]回答表!BD17="○",IF([1]回答表!AD43="○","○",""),"")</f>
        <v/>
      </c>
      <c r="O171" s="131"/>
      <c r="P171" s="131"/>
      <c r="Q171" s="132"/>
      <c r="R171" s="119"/>
      <c r="S171" s="119"/>
      <c r="T171" s="119"/>
      <c r="U171" s="133" t="str">
        <f>IF([1]回答表!BD17="○",IF([1]回答表!AD43="○",[1]回答表!B249,""),"")</f>
        <v/>
      </c>
      <c r="V171" s="134"/>
      <c r="W171" s="134"/>
      <c r="X171" s="134"/>
      <c r="Y171" s="134"/>
      <c r="Z171" s="134"/>
      <c r="AA171" s="134"/>
      <c r="AB171" s="134"/>
      <c r="AC171" s="134"/>
      <c r="AD171" s="134"/>
      <c r="AE171" s="134"/>
      <c r="AF171" s="134"/>
      <c r="AG171" s="134"/>
      <c r="AH171" s="134"/>
      <c r="AI171" s="134"/>
      <c r="AJ171" s="135"/>
      <c r="AK171" s="178"/>
      <c r="AL171" s="178"/>
      <c r="AM171" s="133" t="str">
        <f>IF([1]回答表!BD17="○",IF([1]回答表!AD43="○",[1]回答表!B255,""),"")</f>
        <v/>
      </c>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c r="BI171" s="134"/>
      <c r="BJ171" s="134"/>
      <c r="BK171" s="134"/>
      <c r="BL171" s="134"/>
      <c r="BM171" s="134"/>
      <c r="BN171" s="134"/>
      <c r="BO171" s="134"/>
      <c r="BP171" s="135"/>
      <c r="BQ171" s="112"/>
    </row>
    <row r="172" spans="1:70" ht="15.6" customHeight="1" x14ac:dyDescent="0.4">
      <c r="C172" s="101"/>
      <c r="D172" s="189"/>
      <c r="E172" s="189"/>
      <c r="F172" s="189"/>
      <c r="G172" s="189"/>
      <c r="H172" s="189"/>
      <c r="I172" s="189"/>
      <c r="J172" s="189"/>
      <c r="K172" s="189"/>
      <c r="L172" s="189"/>
      <c r="M172" s="197"/>
      <c r="N172" s="144"/>
      <c r="O172" s="145"/>
      <c r="P172" s="145"/>
      <c r="Q172" s="146"/>
      <c r="R172" s="119"/>
      <c r="S172" s="119"/>
      <c r="T172" s="119"/>
      <c r="U172" s="147"/>
      <c r="V172" s="148"/>
      <c r="W172" s="148"/>
      <c r="X172" s="148"/>
      <c r="Y172" s="148"/>
      <c r="Z172" s="148"/>
      <c r="AA172" s="148"/>
      <c r="AB172" s="148"/>
      <c r="AC172" s="148"/>
      <c r="AD172" s="148"/>
      <c r="AE172" s="148"/>
      <c r="AF172" s="148"/>
      <c r="AG172" s="148"/>
      <c r="AH172" s="148"/>
      <c r="AI172" s="148"/>
      <c r="AJ172" s="149"/>
      <c r="AK172" s="178"/>
      <c r="AL172" s="178"/>
      <c r="AM172" s="147"/>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c r="BI172" s="148"/>
      <c r="BJ172" s="148"/>
      <c r="BK172" s="148"/>
      <c r="BL172" s="148"/>
      <c r="BM172" s="148"/>
      <c r="BN172" s="148"/>
      <c r="BO172" s="148"/>
      <c r="BP172" s="149"/>
      <c r="BQ172" s="112"/>
    </row>
    <row r="173" spans="1:70" ht="15.6" customHeight="1" x14ac:dyDescent="0.4">
      <c r="C173" s="101"/>
      <c r="D173" s="189"/>
      <c r="E173" s="189"/>
      <c r="F173" s="189"/>
      <c r="G173" s="189"/>
      <c r="H173" s="189"/>
      <c r="I173" s="189"/>
      <c r="J173" s="189"/>
      <c r="K173" s="189"/>
      <c r="L173" s="189"/>
      <c r="M173" s="197"/>
      <c r="N173" s="144"/>
      <c r="O173" s="145"/>
      <c r="P173" s="145"/>
      <c r="Q173" s="146"/>
      <c r="R173" s="119"/>
      <c r="S173" s="119"/>
      <c r="T173" s="119"/>
      <c r="U173" s="147"/>
      <c r="V173" s="148"/>
      <c r="W173" s="148"/>
      <c r="X173" s="148"/>
      <c r="Y173" s="148"/>
      <c r="Z173" s="148"/>
      <c r="AA173" s="148"/>
      <c r="AB173" s="148"/>
      <c r="AC173" s="148"/>
      <c r="AD173" s="148"/>
      <c r="AE173" s="148"/>
      <c r="AF173" s="148"/>
      <c r="AG173" s="148"/>
      <c r="AH173" s="148"/>
      <c r="AI173" s="148"/>
      <c r="AJ173" s="149"/>
      <c r="AK173" s="178"/>
      <c r="AL173" s="178"/>
      <c r="AM173" s="147"/>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c r="BM173" s="148"/>
      <c r="BN173" s="148"/>
      <c r="BO173" s="148"/>
      <c r="BP173" s="149"/>
      <c r="BQ173" s="112"/>
    </row>
    <row r="174" spans="1:70" ht="15.6" customHeight="1" x14ac:dyDescent="0.4">
      <c r="C174" s="101"/>
      <c r="D174" s="189"/>
      <c r="E174" s="189"/>
      <c r="F174" s="189"/>
      <c r="G174" s="189"/>
      <c r="H174" s="189"/>
      <c r="I174" s="189"/>
      <c r="J174" s="189"/>
      <c r="K174" s="189"/>
      <c r="L174" s="189"/>
      <c r="M174" s="197"/>
      <c r="N174" s="154"/>
      <c r="O174" s="155"/>
      <c r="P174" s="155"/>
      <c r="Q174" s="156"/>
      <c r="R174" s="119"/>
      <c r="S174" s="119"/>
      <c r="T174" s="119"/>
      <c r="U174" s="174"/>
      <c r="V174" s="175"/>
      <c r="W174" s="175"/>
      <c r="X174" s="175"/>
      <c r="Y174" s="175"/>
      <c r="Z174" s="175"/>
      <c r="AA174" s="175"/>
      <c r="AB174" s="175"/>
      <c r="AC174" s="175"/>
      <c r="AD174" s="175"/>
      <c r="AE174" s="175"/>
      <c r="AF174" s="175"/>
      <c r="AG174" s="175"/>
      <c r="AH174" s="175"/>
      <c r="AI174" s="175"/>
      <c r="AJ174" s="176"/>
      <c r="AK174" s="178"/>
      <c r="AL174" s="178"/>
      <c r="AM174" s="174"/>
      <c r="AN174" s="175"/>
      <c r="AO174" s="175"/>
      <c r="AP174" s="175"/>
      <c r="AQ174" s="175"/>
      <c r="AR174" s="175"/>
      <c r="AS174" s="175"/>
      <c r="AT174" s="175"/>
      <c r="AU174" s="175"/>
      <c r="AV174" s="175"/>
      <c r="AW174" s="175"/>
      <c r="AX174" s="175"/>
      <c r="AY174" s="175"/>
      <c r="AZ174" s="175"/>
      <c r="BA174" s="175"/>
      <c r="BB174" s="175"/>
      <c r="BC174" s="175"/>
      <c r="BD174" s="175"/>
      <c r="BE174" s="175"/>
      <c r="BF174" s="175"/>
      <c r="BG174" s="175"/>
      <c r="BH174" s="175"/>
      <c r="BI174" s="175"/>
      <c r="BJ174" s="175"/>
      <c r="BK174" s="175"/>
      <c r="BL174" s="175"/>
      <c r="BM174" s="175"/>
      <c r="BN174" s="175"/>
      <c r="BO174" s="175"/>
      <c r="BP174" s="176"/>
      <c r="BQ174" s="112"/>
    </row>
    <row r="175" spans="1:70" ht="15.6" customHeight="1" x14ac:dyDescent="0.4">
      <c r="C175" s="179"/>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0"/>
      <c r="BC175" s="180"/>
      <c r="BD175" s="180"/>
      <c r="BE175" s="180"/>
      <c r="BF175" s="180"/>
      <c r="BG175" s="180"/>
      <c r="BH175" s="180"/>
      <c r="BI175" s="180"/>
      <c r="BJ175" s="180"/>
      <c r="BK175" s="180"/>
      <c r="BL175" s="180"/>
      <c r="BM175" s="180"/>
      <c r="BN175" s="180"/>
      <c r="BO175" s="180"/>
      <c r="BP175" s="180"/>
      <c r="BQ175" s="181"/>
    </row>
    <row r="176" spans="1:70" ht="15.6" customHeight="1" x14ac:dyDescent="0.4">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c r="AX176" s="92"/>
      <c r="AY176" s="92"/>
      <c r="AZ176" s="92"/>
      <c r="BA176" s="92"/>
      <c r="BB176" s="92"/>
      <c r="BC176" s="92"/>
      <c r="BD176" s="92"/>
      <c r="BE176" s="92"/>
      <c r="BF176" s="92"/>
      <c r="BG176" s="92"/>
      <c r="BH176" s="92"/>
      <c r="BI176" s="92"/>
      <c r="BJ176" s="92"/>
      <c r="BK176" s="92"/>
      <c r="BL176" s="92"/>
      <c r="BM176" s="92"/>
      <c r="BN176" s="92"/>
      <c r="BO176" s="92"/>
      <c r="BP176" s="92"/>
      <c r="BQ176" s="92"/>
      <c r="BR176" s="92"/>
    </row>
    <row r="177" spans="3:70" ht="15.6" customHeight="1" x14ac:dyDescent="0.4">
      <c r="C177" s="94"/>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187"/>
      <c r="AS177" s="187"/>
      <c r="AT177" s="187"/>
      <c r="AU177" s="187"/>
      <c r="AV177" s="187"/>
      <c r="AW177" s="187"/>
      <c r="AX177" s="187"/>
      <c r="AY177" s="187"/>
      <c r="AZ177" s="187"/>
      <c r="BA177" s="187"/>
      <c r="BB177" s="187"/>
      <c r="BC177" s="97"/>
      <c r="BD177" s="98"/>
      <c r="BE177" s="98"/>
      <c r="BF177" s="98"/>
      <c r="BG177" s="98"/>
      <c r="BH177" s="98"/>
      <c r="BI177" s="98"/>
      <c r="BJ177" s="98"/>
      <c r="BK177" s="98"/>
      <c r="BL177" s="98"/>
      <c r="BM177" s="98"/>
      <c r="BN177" s="98"/>
      <c r="BO177" s="98"/>
      <c r="BP177" s="98"/>
      <c r="BQ177" s="99"/>
      <c r="BR177" s="92"/>
    </row>
    <row r="178" spans="3:70" ht="15.6" customHeight="1" x14ac:dyDescent="0.5">
      <c r="C178" s="101"/>
      <c r="D178" s="119"/>
      <c r="E178" s="119"/>
      <c r="F178" s="119"/>
      <c r="G178" s="119"/>
      <c r="H178" s="119"/>
      <c r="I178" s="119"/>
      <c r="J178" s="119"/>
      <c r="K178" s="119"/>
      <c r="L178" s="119"/>
      <c r="M178" s="119"/>
      <c r="N178" s="119"/>
      <c r="O178" s="119"/>
      <c r="P178" s="119"/>
      <c r="Q178" s="119"/>
      <c r="R178" s="119"/>
      <c r="S178" s="119"/>
      <c r="T178" s="119"/>
      <c r="U178" s="119"/>
      <c r="V178" s="119"/>
      <c r="W178" s="119"/>
      <c r="X178" s="68"/>
      <c r="Y178" s="68"/>
      <c r="Z178" s="68"/>
      <c r="AA178" s="109"/>
      <c r="AB178" s="120"/>
      <c r="AC178" s="120"/>
      <c r="AD178" s="120"/>
      <c r="AE178" s="120"/>
      <c r="AF178" s="120"/>
      <c r="AG178" s="120"/>
      <c r="AH178" s="120"/>
      <c r="AI178" s="120"/>
      <c r="AJ178" s="120"/>
      <c r="AK178" s="120"/>
      <c r="AL178" s="120"/>
      <c r="AM178" s="120"/>
      <c r="AN178" s="111"/>
      <c r="AO178" s="120"/>
      <c r="AP178" s="121"/>
      <c r="AQ178" s="121"/>
      <c r="AR178" s="188"/>
      <c r="AS178" s="188"/>
      <c r="AT178" s="188"/>
      <c r="AU178" s="188"/>
      <c r="AV178" s="188"/>
      <c r="AW178" s="188"/>
      <c r="AX178" s="188"/>
      <c r="AY178" s="188"/>
      <c r="AZ178" s="188"/>
      <c r="BA178" s="188"/>
      <c r="BB178" s="188"/>
      <c r="BC178" s="108"/>
      <c r="BD178" s="109"/>
      <c r="BE178" s="109"/>
      <c r="BF178" s="109"/>
      <c r="BG178" s="109"/>
      <c r="BH178" s="109"/>
      <c r="BI178" s="109"/>
      <c r="BJ178" s="109"/>
      <c r="BK178" s="109"/>
      <c r="BL178" s="109"/>
      <c r="BM178" s="110"/>
      <c r="BN178" s="110"/>
      <c r="BO178" s="110"/>
      <c r="BP178" s="111"/>
      <c r="BQ178" s="112"/>
      <c r="BR178" s="92"/>
    </row>
    <row r="179" spans="3:70" ht="15.6" customHeight="1" x14ac:dyDescent="0.5">
      <c r="C179" s="101"/>
      <c r="D179" s="102" t="s">
        <v>14</v>
      </c>
      <c r="E179" s="103"/>
      <c r="F179" s="103"/>
      <c r="G179" s="103"/>
      <c r="H179" s="103"/>
      <c r="I179" s="103"/>
      <c r="J179" s="103"/>
      <c r="K179" s="103"/>
      <c r="L179" s="103"/>
      <c r="M179" s="103"/>
      <c r="N179" s="103"/>
      <c r="O179" s="103"/>
      <c r="P179" s="103"/>
      <c r="Q179" s="104"/>
      <c r="R179" s="105" t="s">
        <v>54</v>
      </c>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7"/>
      <c r="BC179" s="108"/>
      <c r="BD179" s="109"/>
      <c r="BE179" s="109"/>
      <c r="BF179" s="109"/>
      <c r="BG179" s="109"/>
      <c r="BH179" s="109"/>
      <c r="BI179" s="109"/>
      <c r="BJ179" s="109"/>
      <c r="BK179" s="109"/>
      <c r="BL179" s="109"/>
      <c r="BM179" s="110"/>
      <c r="BN179" s="110"/>
      <c r="BO179" s="110"/>
      <c r="BP179" s="111"/>
      <c r="BQ179" s="112"/>
      <c r="BR179" s="92"/>
    </row>
    <row r="180" spans="3:70" ht="15.6" customHeight="1" x14ac:dyDescent="0.5">
      <c r="C180" s="101"/>
      <c r="D180" s="113"/>
      <c r="E180" s="114"/>
      <c r="F180" s="114"/>
      <c r="G180" s="114"/>
      <c r="H180" s="114"/>
      <c r="I180" s="114"/>
      <c r="J180" s="114"/>
      <c r="K180" s="114"/>
      <c r="L180" s="114"/>
      <c r="M180" s="114"/>
      <c r="N180" s="114"/>
      <c r="O180" s="114"/>
      <c r="P180" s="114"/>
      <c r="Q180" s="115"/>
      <c r="R180" s="116"/>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7"/>
      <c r="AY180" s="117"/>
      <c r="AZ180" s="117"/>
      <c r="BA180" s="117"/>
      <c r="BB180" s="118"/>
      <c r="BC180" s="108"/>
      <c r="BD180" s="109"/>
      <c r="BE180" s="109"/>
      <c r="BF180" s="109"/>
      <c r="BG180" s="109"/>
      <c r="BH180" s="109"/>
      <c r="BI180" s="109"/>
      <c r="BJ180" s="109"/>
      <c r="BK180" s="109"/>
      <c r="BL180" s="109"/>
      <c r="BM180" s="110"/>
      <c r="BN180" s="110"/>
      <c r="BO180" s="110"/>
      <c r="BP180" s="111"/>
      <c r="BQ180" s="112"/>
      <c r="BR180" s="92"/>
    </row>
    <row r="181" spans="3:70" ht="15.6" customHeight="1" x14ac:dyDescent="0.5">
      <c r="C181" s="101"/>
      <c r="D181" s="119"/>
      <c r="E181" s="119"/>
      <c r="F181" s="119"/>
      <c r="G181" s="119"/>
      <c r="H181" s="119"/>
      <c r="I181" s="119"/>
      <c r="J181" s="119"/>
      <c r="K181" s="119"/>
      <c r="L181" s="119"/>
      <c r="M181" s="119"/>
      <c r="N181" s="119"/>
      <c r="O181" s="119"/>
      <c r="P181" s="119"/>
      <c r="Q181" s="119"/>
      <c r="R181" s="119"/>
      <c r="S181" s="119"/>
      <c r="T181" s="119"/>
      <c r="U181" s="119"/>
      <c r="V181" s="119"/>
      <c r="W181" s="119"/>
      <c r="X181" s="68"/>
      <c r="Y181" s="68"/>
      <c r="Z181" s="68"/>
      <c r="AA181" s="109"/>
      <c r="AB181" s="120"/>
      <c r="AC181" s="120"/>
      <c r="AD181" s="120"/>
      <c r="AE181" s="120"/>
      <c r="AF181" s="120"/>
      <c r="AG181" s="120"/>
      <c r="AH181" s="120"/>
      <c r="AI181" s="120"/>
      <c r="AJ181" s="120"/>
      <c r="AK181" s="120"/>
      <c r="AL181" s="120"/>
      <c r="AM181" s="120"/>
      <c r="AN181" s="111"/>
      <c r="AO181" s="120"/>
      <c r="AP181" s="121"/>
      <c r="AQ181" s="121"/>
      <c r="AR181" s="122"/>
      <c r="AS181" s="122"/>
      <c r="AT181" s="122"/>
      <c r="AU181" s="122"/>
      <c r="AV181" s="122"/>
      <c r="AW181" s="122"/>
      <c r="AX181" s="122"/>
      <c r="AY181" s="122"/>
      <c r="AZ181" s="122"/>
      <c r="BA181" s="122"/>
      <c r="BB181" s="122"/>
      <c r="BC181" s="108"/>
      <c r="BD181" s="109"/>
      <c r="BE181" s="109"/>
      <c r="BF181" s="109"/>
      <c r="BG181" s="109"/>
      <c r="BH181" s="109"/>
      <c r="BI181" s="109"/>
      <c r="BJ181" s="109"/>
      <c r="BK181" s="109"/>
      <c r="BL181" s="109"/>
      <c r="BM181" s="110"/>
      <c r="BN181" s="110"/>
      <c r="BO181" s="110"/>
      <c r="BP181" s="111"/>
      <c r="BQ181" s="112"/>
      <c r="BR181" s="92"/>
    </row>
    <row r="182" spans="3:70" ht="25.5" x14ac:dyDescent="0.5">
      <c r="C182" s="101"/>
      <c r="D182" s="119"/>
      <c r="E182" s="119"/>
      <c r="F182" s="119"/>
      <c r="G182" s="119"/>
      <c r="H182" s="119"/>
      <c r="I182" s="119"/>
      <c r="J182" s="119"/>
      <c r="K182" s="119"/>
      <c r="L182" s="119"/>
      <c r="M182" s="119"/>
      <c r="N182" s="119"/>
      <c r="O182" s="119"/>
      <c r="P182" s="119"/>
      <c r="Q182" s="119"/>
      <c r="R182" s="119"/>
      <c r="S182" s="119"/>
      <c r="T182" s="119"/>
      <c r="U182" s="123" t="s">
        <v>36</v>
      </c>
      <c r="V182" s="119"/>
      <c r="W182" s="119"/>
      <c r="X182" s="119"/>
      <c r="Y182" s="119"/>
      <c r="Z182" s="119"/>
      <c r="AA182" s="110"/>
      <c r="AB182" s="124"/>
      <c r="AC182" s="124"/>
      <c r="AD182" s="124"/>
      <c r="AE182" s="124"/>
      <c r="AF182" s="124"/>
      <c r="AG182" s="124"/>
      <c r="AH182" s="124"/>
      <c r="AI182" s="124"/>
      <c r="AJ182" s="124"/>
      <c r="AK182" s="124"/>
      <c r="AL182" s="124"/>
      <c r="AM182" s="123" t="s">
        <v>55</v>
      </c>
      <c r="AN182" s="125"/>
      <c r="AO182" s="124"/>
      <c r="AP182" s="126"/>
      <c r="AQ182" s="126"/>
      <c r="AR182" s="127"/>
      <c r="AS182" s="127"/>
      <c r="AT182" s="127"/>
      <c r="AU182" s="127"/>
      <c r="AV182" s="127"/>
      <c r="AW182" s="127"/>
      <c r="AX182" s="127"/>
      <c r="AY182" s="127"/>
      <c r="AZ182" s="127"/>
      <c r="BA182" s="127"/>
      <c r="BB182" s="127"/>
      <c r="BC182" s="128"/>
      <c r="BD182" s="110"/>
      <c r="BE182" s="129" t="s">
        <v>17</v>
      </c>
      <c r="BF182" s="182"/>
      <c r="BG182" s="182"/>
      <c r="BH182" s="182"/>
      <c r="BI182" s="182"/>
      <c r="BJ182" s="182"/>
      <c r="BK182" s="182"/>
      <c r="BL182" s="110"/>
      <c r="BM182" s="110"/>
      <c r="BN182" s="110"/>
      <c r="BO182" s="110"/>
      <c r="BP182" s="125"/>
      <c r="BQ182" s="112"/>
      <c r="BR182" s="92"/>
    </row>
    <row r="183" spans="3:70" ht="15.6" customHeight="1" x14ac:dyDescent="0.4">
      <c r="C183" s="101"/>
      <c r="D183" s="189" t="s">
        <v>18</v>
      </c>
      <c r="E183" s="189"/>
      <c r="F183" s="189"/>
      <c r="G183" s="189"/>
      <c r="H183" s="189"/>
      <c r="I183" s="189"/>
      <c r="J183" s="189"/>
      <c r="K183" s="189"/>
      <c r="L183" s="189"/>
      <c r="M183" s="189"/>
      <c r="N183" s="130" t="str">
        <f>IF([1]回答表!X44="○","○","")</f>
        <v/>
      </c>
      <c r="O183" s="131"/>
      <c r="P183" s="131"/>
      <c r="Q183" s="132"/>
      <c r="R183" s="119"/>
      <c r="S183" s="119"/>
      <c r="T183" s="119"/>
      <c r="U183" s="133" t="str">
        <f>IF([1]回答表!X44="○",[1]回答表!B266,IF([1]回答表!AA44="○",[1]回答表!B283,""))</f>
        <v/>
      </c>
      <c r="V183" s="134"/>
      <c r="W183" s="134"/>
      <c r="X183" s="134"/>
      <c r="Y183" s="134"/>
      <c r="Z183" s="134"/>
      <c r="AA183" s="134"/>
      <c r="AB183" s="134"/>
      <c r="AC183" s="134"/>
      <c r="AD183" s="134"/>
      <c r="AE183" s="134"/>
      <c r="AF183" s="134"/>
      <c r="AG183" s="134"/>
      <c r="AH183" s="134"/>
      <c r="AI183" s="134"/>
      <c r="AJ183" s="135"/>
      <c r="AK183" s="136"/>
      <c r="AL183" s="136"/>
      <c r="AM183" s="207" t="s">
        <v>56</v>
      </c>
      <c r="AN183" s="208"/>
      <c r="AO183" s="208"/>
      <c r="AP183" s="208"/>
      <c r="AQ183" s="208"/>
      <c r="AR183" s="208"/>
      <c r="AS183" s="208"/>
      <c r="AT183" s="209"/>
      <c r="AU183" s="207" t="s">
        <v>57</v>
      </c>
      <c r="AV183" s="208"/>
      <c r="AW183" s="208"/>
      <c r="AX183" s="208"/>
      <c r="AY183" s="208"/>
      <c r="AZ183" s="208"/>
      <c r="BA183" s="208"/>
      <c r="BB183" s="209"/>
      <c r="BC183" s="120"/>
      <c r="BD183" s="109"/>
      <c r="BE183" s="138" t="str">
        <f>IF([1]回答表!X44="○",[1]回答表!U272,IF([1]回答表!AA44="○",[1]回答表!U289,""))</f>
        <v/>
      </c>
      <c r="BF183" s="139"/>
      <c r="BG183" s="139"/>
      <c r="BH183" s="139"/>
      <c r="BI183" s="138"/>
      <c r="BJ183" s="139"/>
      <c r="BK183" s="139"/>
      <c r="BL183" s="139"/>
      <c r="BM183" s="138"/>
      <c r="BN183" s="139"/>
      <c r="BO183" s="139"/>
      <c r="BP183" s="140"/>
      <c r="BQ183" s="112"/>
      <c r="BR183" s="92"/>
    </row>
    <row r="184" spans="3:70" ht="15.6" customHeight="1" x14ac:dyDescent="0.4">
      <c r="C184" s="101"/>
      <c r="D184" s="189"/>
      <c r="E184" s="189"/>
      <c r="F184" s="189"/>
      <c r="G184" s="189"/>
      <c r="H184" s="189"/>
      <c r="I184" s="189"/>
      <c r="J184" s="189"/>
      <c r="K184" s="189"/>
      <c r="L184" s="189"/>
      <c r="M184" s="189"/>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210"/>
      <c r="AN184" s="211"/>
      <c r="AO184" s="211"/>
      <c r="AP184" s="211"/>
      <c r="AQ184" s="211"/>
      <c r="AR184" s="211"/>
      <c r="AS184" s="211"/>
      <c r="AT184" s="212"/>
      <c r="AU184" s="210"/>
      <c r="AV184" s="211"/>
      <c r="AW184" s="211"/>
      <c r="AX184" s="211"/>
      <c r="AY184" s="211"/>
      <c r="AZ184" s="211"/>
      <c r="BA184" s="211"/>
      <c r="BB184" s="212"/>
      <c r="BC184" s="120"/>
      <c r="BD184" s="109"/>
      <c r="BE184" s="150"/>
      <c r="BF184" s="151"/>
      <c r="BG184" s="151"/>
      <c r="BH184" s="151"/>
      <c r="BI184" s="150"/>
      <c r="BJ184" s="151"/>
      <c r="BK184" s="151"/>
      <c r="BL184" s="151"/>
      <c r="BM184" s="150"/>
      <c r="BN184" s="151"/>
      <c r="BO184" s="151"/>
      <c r="BP184" s="152"/>
      <c r="BQ184" s="112"/>
      <c r="BR184" s="92"/>
    </row>
    <row r="185" spans="3:70" ht="15.6" customHeight="1" x14ac:dyDescent="0.4">
      <c r="C185" s="101"/>
      <c r="D185" s="189"/>
      <c r="E185" s="189"/>
      <c r="F185" s="189"/>
      <c r="G185" s="189"/>
      <c r="H185" s="189"/>
      <c r="I185" s="189"/>
      <c r="J185" s="189"/>
      <c r="K185" s="189"/>
      <c r="L185" s="189"/>
      <c r="M185" s="189"/>
      <c r="N185" s="144"/>
      <c r="O185" s="145"/>
      <c r="P185" s="145"/>
      <c r="Q185" s="146"/>
      <c r="R185" s="119"/>
      <c r="S185" s="119"/>
      <c r="T185" s="119"/>
      <c r="U185" s="147"/>
      <c r="V185" s="148"/>
      <c r="W185" s="148"/>
      <c r="X185" s="148"/>
      <c r="Y185" s="148"/>
      <c r="Z185" s="148"/>
      <c r="AA185" s="148"/>
      <c r="AB185" s="148"/>
      <c r="AC185" s="148"/>
      <c r="AD185" s="148"/>
      <c r="AE185" s="148"/>
      <c r="AF185" s="148"/>
      <c r="AG185" s="148"/>
      <c r="AH185" s="148"/>
      <c r="AI185" s="148"/>
      <c r="AJ185" s="149"/>
      <c r="AK185" s="136"/>
      <c r="AL185" s="136"/>
      <c r="AM185" s="213"/>
      <c r="AN185" s="214"/>
      <c r="AO185" s="214"/>
      <c r="AP185" s="214"/>
      <c r="AQ185" s="214"/>
      <c r="AR185" s="214"/>
      <c r="AS185" s="214"/>
      <c r="AT185" s="215"/>
      <c r="AU185" s="213"/>
      <c r="AV185" s="214"/>
      <c r="AW185" s="214"/>
      <c r="AX185" s="214"/>
      <c r="AY185" s="214"/>
      <c r="AZ185" s="214"/>
      <c r="BA185" s="214"/>
      <c r="BB185" s="215"/>
      <c r="BC185" s="120"/>
      <c r="BD185" s="109"/>
      <c r="BE185" s="150"/>
      <c r="BF185" s="151"/>
      <c r="BG185" s="151"/>
      <c r="BH185" s="151"/>
      <c r="BI185" s="150"/>
      <c r="BJ185" s="151"/>
      <c r="BK185" s="151"/>
      <c r="BL185" s="151"/>
      <c r="BM185" s="150"/>
      <c r="BN185" s="151"/>
      <c r="BO185" s="151"/>
      <c r="BP185" s="152"/>
      <c r="BQ185" s="112"/>
      <c r="BR185" s="92"/>
    </row>
    <row r="186" spans="3:70" ht="15.6" customHeight="1" x14ac:dyDescent="0.4">
      <c r="C186" s="101"/>
      <c r="D186" s="189"/>
      <c r="E186" s="189"/>
      <c r="F186" s="189"/>
      <c r="G186" s="189"/>
      <c r="H186" s="189"/>
      <c r="I186" s="189"/>
      <c r="J186" s="189"/>
      <c r="K186" s="189"/>
      <c r="L186" s="189"/>
      <c r="M186" s="189"/>
      <c r="N186" s="154"/>
      <c r="O186" s="155"/>
      <c r="P186" s="155"/>
      <c r="Q186" s="156"/>
      <c r="R186" s="119"/>
      <c r="S186" s="119"/>
      <c r="T186" s="119"/>
      <c r="U186" s="147"/>
      <c r="V186" s="148"/>
      <c r="W186" s="148"/>
      <c r="X186" s="148"/>
      <c r="Y186" s="148"/>
      <c r="Z186" s="148"/>
      <c r="AA186" s="148"/>
      <c r="AB186" s="148"/>
      <c r="AC186" s="148"/>
      <c r="AD186" s="148"/>
      <c r="AE186" s="148"/>
      <c r="AF186" s="148"/>
      <c r="AG186" s="148"/>
      <c r="AH186" s="148"/>
      <c r="AI186" s="148"/>
      <c r="AJ186" s="149"/>
      <c r="AK186" s="136"/>
      <c r="AL186" s="136"/>
      <c r="AM186" s="82" t="str">
        <f>IF([1]回答表!X44="○",[1]回答表!G272,IF([1]回答表!AA44="○",[1]回答表!G289,""))</f>
        <v/>
      </c>
      <c r="AN186" s="83"/>
      <c r="AO186" s="83"/>
      <c r="AP186" s="83"/>
      <c r="AQ186" s="83"/>
      <c r="AR186" s="83"/>
      <c r="AS186" s="83"/>
      <c r="AT186" s="153"/>
      <c r="AU186" s="82" t="str">
        <f>IF([1]回答表!X44="○",[1]回答表!G273,IF([1]回答表!AA44="○",[1]回答表!G290,""))</f>
        <v/>
      </c>
      <c r="AV186" s="83"/>
      <c r="AW186" s="83"/>
      <c r="AX186" s="83"/>
      <c r="AY186" s="83"/>
      <c r="AZ186" s="83"/>
      <c r="BA186" s="83"/>
      <c r="BB186" s="153"/>
      <c r="BC186" s="120"/>
      <c r="BD186" s="109"/>
      <c r="BE186" s="150" t="str">
        <f>IF([1]回答表!X44="○",[1]回答表!X272,IF([1]回答表!AA44="○",[1]回答表!X289,""))</f>
        <v/>
      </c>
      <c r="BF186" s="151"/>
      <c r="BG186" s="151"/>
      <c r="BH186" s="151"/>
      <c r="BI186" s="150" t="str">
        <f>IF([1]回答表!X44="○",[1]回答表!X273,IF([1]回答表!AA44="○",[1]回答表!X290,""))</f>
        <v/>
      </c>
      <c r="BJ186" s="151"/>
      <c r="BK186" s="151"/>
      <c r="BL186" s="152"/>
      <c r="BM186" s="150" t="str">
        <f>IF([1]回答表!X44="○",[1]回答表!X274,IF([1]回答表!AA44="○",[1]回答表!X291,""))</f>
        <v/>
      </c>
      <c r="BN186" s="151"/>
      <c r="BO186" s="151"/>
      <c r="BP186" s="152"/>
      <c r="BQ186" s="112"/>
      <c r="BR186" s="92"/>
    </row>
    <row r="187" spans="3:70" ht="15.6" customHeight="1" x14ac:dyDescent="0.4">
      <c r="C187" s="101"/>
      <c r="D187" s="157"/>
      <c r="E187" s="157"/>
      <c r="F187" s="157"/>
      <c r="G187" s="157"/>
      <c r="H187" s="157"/>
      <c r="I187" s="157"/>
      <c r="J187" s="157"/>
      <c r="K187" s="157"/>
      <c r="L187" s="157"/>
      <c r="M187" s="157"/>
      <c r="N187" s="159"/>
      <c r="O187" s="159"/>
      <c r="P187" s="159"/>
      <c r="Q187" s="159"/>
      <c r="R187" s="159"/>
      <c r="S187" s="159"/>
      <c r="T187" s="159"/>
      <c r="U187" s="147"/>
      <c r="V187" s="148"/>
      <c r="W187" s="148"/>
      <c r="X187" s="148"/>
      <c r="Y187" s="148"/>
      <c r="Z187" s="148"/>
      <c r="AA187" s="148"/>
      <c r="AB187" s="148"/>
      <c r="AC187" s="148"/>
      <c r="AD187" s="148"/>
      <c r="AE187" s="148"/>
      <c r="AF187" s="148"/>
      <c r="AG187" s="148"/>
      <c r="AH187" s="148"/>
      <c r="AI187" s="148"/>
      <c r="AJ187" s="149"/>
      <c r="AK187" s="136"/>
      <c r="AL187" s="136"/>
      <c r="AM187" s="79"/>
      <c r="AN187" s="80"/>
      <c r="AO187" s="80"/>
      <c r="AP187" s="80"/>
      <c r="AQ187" s="80"/>
      <c r="AR187" s="80"/>
      <c r="AS187" s="80"/>
      <c r="AT187" s="81"/>
      <c r="AU187" s="79"/>
      <c r="AV187" s="80"/>
      <c r="AW187" s="80"/>
      <c r="AX187" s="80"/>
      <c r="AY187" s="80"/>
      <c r="AZ187" s="80"/>
      <c r="BA187" s="80"/>
      <c r="BB187" s="81"/>
      <c r="BC187" s="120"/>
      <c r="BD187" s="120"/>
      <c r="BE187" s="150"/>
      <c r="BF187" s="151"/>
      <c r="BG187" s="151"/>
      <c r="BH187" s="151"/>
      <c r="BI187" s="150"/>
      <c r="BJ187" s="151"/>
      <c r="BK187" s="151"/>
      <c r="BL187" s="152"/>
      <c r="BM187" s="150"/>
      <c r="BN187" s="151"/>
      <c r="BO187" s="151"/>
      <c r="BP187" s="152"/>
      <c r="BQ187" s="112"/>
      <c r="BR187" s="92"/>
    </row>
    <row r="188" spans="3:70" ht="15.6" customHeight="1" x14ac:dyDescent="0.4">
      <c r="C188" s="101"/>
      <c r="D188" s="157"/>
      <c r="E188" s="157"/>
      <c r="F188" s="157"/>
      <c r="G188" s="157"/>
      <c r="H188" s="157"/>
      <c r="I188" s="157"/>
      <c r="J188" s="157"/>
      <c r="K188" s="157"/>
      <c r="L188" s="157"/>
      <c r="M188" s="157"/>
      <c r="N188" s="159"/>
      <c r="O188" s="159"/>
      <c r="P188" s="159"/>
      <c r="Q188" s="159"/>
      <c r="R188" s="159"/>
      <c r="S188" s="159"/>
      <c r="T188" s="159"/>
      <c r="U188" s="147"/>
      <c r="V188" s="148"/>
      <c r="W188" s="148"/>
      <c r="X188" s="148"/>
      <c r="Y188" s="148"/>
      <c r="Z188" s="148"/>
      <c r="AA188" s="148"/>
      <c r="AB188" s="148"/>
      <c r="AC188" s="148"/>
      <c r="AD188" s="148"/>
      <c r="AE188" s="148"/>
      <c r="AF188" s="148"/>
      <c r="AG188" s="148"/>
      <c r="AH188" s="148"/>
      <c r="AI188" s="148"/>
      <c r="AJ188" s="149"/>
      <c r="AK188" s="136"/>
      <c r="AL188" s="136"/>
      <c r="AM188" s="85"/>
      <c r="AN188" s="86"/>
      <c r="AO188" s="86"/>
      <c r="AP188" s="86"/>
      <c r="AQ188" s="86"/>
      <c r="AR188" s="86"/>
      <c r="AS188" s="86"/>
      <c r="AT188" s="87"/>
      <c r="AU188" s="85"/>
      <c r="AV188" s="86"/>
      <c r="AW188" s="86"/>
      <c r="AX188" s="86"/>
      <c r="AY188" s="86"/>
      <c r="AZ188" s="86"/>
      <c r="BA188" s="86"/>
      <c r="BB188" s="87"/>
      <c r="BC188" s="120"/>
      <c r="BD188" s="109"/>
      <c r="BE188" s="150"/>
      <c r="BF188" s="151"/>
      <c r="BG188" s="151"/>
      <c r="BH188" s="151"/>
      <c r="BI188" s="150"/>
      <c r="BJ188" s="151"/>
      <c r="BK188" s="151"/>
      <c r="BL188" s="152"/>
      <c r="BM188" s="150"/>
      <c r="BN188" s="151"/>
      <c r="BO188" s="151"/>
      <c r="BP188" s="152"/>
      <c r="BQ188" s="112"/>
      <c r="BR188" s="92"/>
    </row>
    <row r="189" spans="3:70" ht="15.6" customHeight="1" x14ac:dyDescent="0.4">
      <c r="C189" s="101"/>
      <c r="D189" s="196" t="s">
        <v>26</v>
      </c>
      <c r="E189" s="189"/>
      <c r="F189" s="189"/>
      <c r="G189" s="189"/>
      <c r="H189" s="189"/>
      <c r="I189" s="189"/>
      <c r="J189" s="189"/>
      <c r="K189" s="189"/>
      <c r="L189" s="189"/>
      <c r="M189" s="197"/>
      <c r="N189" s="130" t="str">
        <f>IF([1]回答表!AA44="○","○","")</f>
        <v/>
      </c>
      <c r="O189" s="131"/>
      <c r="P189" s="131"/>
      <c r="Q189" s="132"/>
      <c r="R189" s="119"/>
      <c r="S189" s="119"/>
      <c r="T189" s="119"/>
      <c r="U189" s="147"/>
      <c r="V189" s="148"/>
      <c r="W189" s="148"/>
      <c r="X189" s="148"/>
      <c r="Y189" s="148"/>
      <c r="Z189" s="148"/>
      <c r="AA189" s="148"/>
      <c r="AB189" s="148"/>
      <c r="AC189" s="148"/>
      <c r="AD189" s="148"/>
      <c r="AE189" s="148"/>
      <c r="AF189" s="148"/>
      <c r="AG189" s="148"/>
      <c r="AH189" s="148"/>
      <c r="AI189" s="148"/>
      <c r="AJ189" s="149"/>
      <c r="AK189" s="136"/>
      <c r="AL189" s="136"/>
      <c r="AM189" s="109"/>
      <c r="AN189" s="109"/>
      <c r="AO189" s="109"/>
      <c r="AP189" s="109"/>
      <c r="AQ189" s="109"/>
      <c r="AR189" s="109"/>
      <c r="AS189" s="109"/>
      <c r="AT189" s="109"/>
      <c r="AU189" s="109"/>
      <c r="AV189" s="109"/>
      <c r="AW189" s="109"/>
      <c r="AX189" s="109"/>
      <c r="AY189" s="109"/>
      <c r="AZ189" s="109"/>
      <c r="BA189" s="109"/>
      <c r="BB189" s="109"/>
      <c r="BC189" s="120"/>
      <c r="BD189" s="167"/>
      <c r="BE189" s="150"/>
      <c r="BF189" s="151"/>
      <c r="BG189" s="151"/>
      <c r="BH189" s="151"/>
      <c r="BI189" s="150"/>
      <c r="BJ189" s="151"/>
      <c r="BK189" s="151"/>
      <c r="BL189" s="152"/>
      <c r="BM189" s="150"/>
      <c r="BN189" s="151"/>
      <c r="BO189" s="151"/>
      <c r="BP189" s="152"/>
      <c r="BQ189" s="112"/>
      <c r="BR189" s="92"/>
    </row>
    <row r="190" spans="3:70" ht="15.6" customHeight="1" x14ac:dyDescent="0.4">
      <c r="C190" s="101"/>
      <c r="D190" s="189"/>
      <c r="E190" s="189"/>
      <c r="F190" s="189"/>
      <c r="G190" s="189"/>
      <c r="H190" s="189"/>
      <c r="I190" s="189"/>
      <c r="J190" s="189"/>
      <c r="K190" s="189"/>
      <c r="L190" s="189"/>
      <c r="M190" s="197"/>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36"/>
      <c r="AL190" s="136"/>
      <c r="AM190" s="109"/>
      <c r="AN190" s="109"/>
      <c r="AO190" s="109"/>
      <c r="AP190" s="109"/>
      <c r="AQ190" s="109"/>
      <c r="AR190" s="109"/>
      <c r="AS190" s="109"/>
      <c r="AT190" s="109"/>
      <c r="AU190" s="109"/>
      <c r="AV190" s="109"/>
      <c r="AW190" s="109"/>
      <c r="AX190" s="109"/>
      <c r="AY190" s="109"/>
      <c r="AZ190" s="109"/>
      <c r="BA190" s="109"/>
      <c r="BB190" s="109"/>
      <c r="BC190" s="120"/>
      <c r="BD190" s="167"/>
      <c r="BE190" s="150" t="s">
        <v>23</v>
      </c>
      <c r="BF190" s="151"/>
      <c r="BG190" s="151"/>
      <c r="BH190" s="151"/>
      <c r="BI190" s="150" t="s">
        <v>24</v>
      </c>
      <c r="BJ190" s="151"/>
      <c r="BK190" s="151"/>
      <c r="BL190" s="151"/>
      <c r="BM190" s="150" t="s">
        <v>25</v>
      </c>
      <c r="BN190" s="151"/>
      <c r="BO190" s="151"/>
      <c r="BP190" s="152"/>
      <c r="BQ190" s="112"/>
      <c r="BR190" s="92"/>
    </row>
    <row r="191" spans="3:70" ht="15.6" customHeight="1" x14ac:dyDescent="0.4">
      <c r="C191" s="101"/>
      <c r="D191" s="189"/>
      <c r="E191" s="189"/>
      <c r="F191" s="189"/>
      <c r="G191" s="189"/>
      <c r="H191" s="189"/>
      <c r="I191" s="189"/>
      <c r="J191" s="189"/>
      <c r="K191" s="189"/>
      <c r="L191" s="189"/>
      <c r="M191" s="197"/>
      <c r="N191" s="144"/>
      <c r="O191" s="145"/>
      <c r="P191" s="145"/>
      <c r="Q191" s="146"/>
      <c r="R191" s="119"/>
      <c r="S191" s="119"/>
      <c r="T191" s="119"/>
      <c r="U191" s="147"/>
      <c r="V191" s="148"/>
      <c r="W191" s="148"/>
      <c r="X191" s="148"/>
      <c r="Y191" s="148"/>
      <c r="Z191" s="148"/>
      <c r="AA191" s="148"/>
      <c r="AB191" s="148"/>
      <c r="AC191" s="148"/>
      <c r="AD191" s="148"/>
      <c r="AE191" s="148"/>
      <c r="AF191" s="148"/>
      <c r="AG191" s="148"/>
      <c r="AH191" s="148"/>
      <c r="AI191" s="148"/>
      <c r="AJ191" s="149"/>
      <c r="AK191" s="136"/>
      <c r="AL191" s="136"/>
      <c r="AM191" s="109"/>
      <c r="AN191" s="109"/>
      <c r="AO191" s="109"/>
      <c r="AP191" s="109"/>
      <c r="AQ191" s="109"/>
      <c r="AR191" s="109"/>
      <c r="AS191" s="109"/>
      <c r="AT191" s="109"/>
      <c r="AU191" s="109"/>
      <c r="AV191" s="109"/>
      <c r="AW191" s="109"/>
      <c r="AX191" s="109"/>
      <c r="AY191" s="109"/>
      <c r="AZ191" s="109"/>
      <c r="BA191" s="109"/>
      <c r="BB191" s="109"/>
      <c r="BC191" s="120"/>
      <c r="BD191" s="167"/>
      <c r="BE191" s="150"/>
      <c r="BF191" s="151"/>
      <c r="BG191" s="151"/>
      <c r="BH191" s="151"/>
      <c r="BI191" s="150"/>
      <c r="BJ191" s="151"/>
      <c r="BK191" s="151"/>
      <c r="BL191" s="151"/>
      <c r="BM191" s="150"/>
      <c r="BN191" s="151"/>
      <c r="BO191" s="151"/>
      <c r="BP191" s="152"/>
      <c r="BQ191" s="112"/>
      <c r="BR191" s="92"/>
    </row>
    <row r="192" spans="3:70" ht="15.6" customHeight="1" x14ac:dyDescent="0.4">
      <c r="C192" s="101"/>
      <c r="D192" s="189"/>
      <c r="E192" s="189"/>
      <c r="F192" s="189"/>
      <c r="G192" s="189"/>
      <c r="H192" s="189"/>
      <c r="I192" s="189"/>
      <c r="J192" s="189"/>
      <c r="K192" s="189"/>
      <c r="L192" s="189"/>
      <c r="M192" s="197"/>
      <c r="N192" s="154"/>
      <c r="O192" s="155"/>
      <c r="P192" s="155"/>
      <c r="Q192" s="156"/>
      <c r="R192" s="119"/>
      <c r="S192" s="119"/>
      <c r="T192" s="119"/>
      <c r="U192" s="174"/>
      <c r="V192" s="175"/>
      <c r="W192" s="175"/>
      <c r="X192" s="175"/>
      <c r="Y192" s="175"/>
      <c r="Z192" s="175"/>
      <c r="AA192" s="175"/>
      <c r="AB192" s="175"/>
      <c r="AC192" s="175"/>
      <c r="AD192" s="175"/>
      <c r="AE192" s="175"/>
      <c r="AF192" s="175"/>
      <c r="AG192" s="175"/>
      <c r="AH192" s="175"/>
      <c r="AI192" s="175"/>
      <c r="AJ192" s="176"/>
      <c r="AK192" s="136"/>
      <c r="AL192" s="136"/>
      <c r="AM192" s="109"/>
      <c r="AN192" s="109"/>
      <c r="AO192" s="109"/>
      <c r="AP192" s="109"/>
      <c r="AQ192" s="109"/>
      <c r="AR192" s="109"/>
      <c r="AS192" s="109"/>
      <c r="AT192" s="109"/>
      <c r="AU192" s="109"/>
      <c r="AV192" s="109"/>
      <c r="AW192" s="109"/>
      <c r="AX192" s="109"/>
      <c r="AY192" s="109"/>
      <c r="AZ192" s="109"/>
      <c r="BA192" s="109"/>
      <c r="BB192" s="109"/>
      <c r="BC192" s="120"/>
      <c r="BD192" s="167"/>
      <c r="BE192" s="184"/>
      <c r="BF192" s="185"/>
      <c r="BG192" s="185"/>
      <c r="BH192" s="185"/>
      <c r="BI192" s="184"/>
      <c r="BJ192" s="185"/>
      <c r="BK192" s="185"/>
      <c r="BL192" s="185"/>
      <c r="BM192" s="184"/>
      <c r="BN192" s="185"/>
      <c r="BO192" s="185"/>
      <c r="BP192" s="186"/>
      <c r="BQ192" s="112"/>
      <c r="BR192" s="92"/>
    </row>
    <row r="193" spans="1:70" ht="15.6" customHeight="1" x14ac:dyDescent="0.5">
      <c r="C193" s="101"/>
      <c r="D193" s="157"/>
      <c r="E193" s="157"/>
      <c r="F193" s="157"/>
      <c r="G193" s="157"/>
      <c r="H193" s="157"/>
      <c r="I193" s="157"/>
      <c r="J193" s="157"/>
      <c r="K193" s="157"/>
      <c r="L193" s="157"/>
      <c r="M193" s="157"/>
      <c r="N193" s="119"/>
      <c r="O193" s="119"/>
      <c r="P193" s="119"/>
      <c r="Q193" s="119"/>
      <c r="R193" s="119"/>
      <c r="S193" s="119"/>
      <c r="T193" s="119"/>
      <c r="U193" s="119"/>
      <c r="V193" s="119"/>
      <c r="W193" s="119"/>
      <c r="X193" s="68"/>
      <c r="Y193" s="68"/>
      <c r="Z193" s="68"/>
      <c r="AA193" s="110"/>
      <c r="AB193" s="110"/>
      <c r="AC193" s="110"/>
      <c r="AD193" s="110"/>
      <c r="AE193" s="110"/>
      <c r="AF193" s="110"/>
      <c r="AG193" s="110"/>
      <c r="AH193" s="110"/>
      <c r="AI193" s="110"/>
      <c r="AJ193" s="68"/>
      <c r="AK193" s="68"/>
      <c r="AL193" s="68"/>
      <c r="AM193" s="109"/>
      <c r="AN193" s="109"/>
      <c r="AO193" s="109"/>
      <c r="AP193" s="109"/>
      <c r="AQ193" s="109"/>
      <c r="AR193" s="109"/>
      <c r="AS193" s="109"/>
      <c r="AT193" s="109"/>
      <c r="AU193" s="109"/>
      <c r="AV193" s="109"/>
      <c r="AW193" s="109"/>
      <c r="AX193" s="109"/>
      <c r="AY193" s="109"/>
      <c r="AZ193" s="109"/>
      <c r="BA193" s="109"/>
      <c r="BB193" s="109"/>
      <c r="BC193" s="68"/>
      <c r="BD193" s="68"/>
      <c r="BE193" s="68"/>
      <c r="BF193" s="68"/>
      <c r="BG193" s="68"/>
      <c r="BH193" s="68"/>
      <c r="BI193" s="68"/>
      <c r="BJ193" s="68"/>
      <c r="BK193" s="68"/>
      <c r="BL193" s="68"/>
      <c r="BM193" s="68"/>
      <c r="BN193" s="68"/>
      <c r="BO193" s="68"/>
      <c r="BP193" s="68"/>
      <c r="BQ193" s="112"/>
      <c r="BR193" s="92"/>
    </row>
    <row r="194" spans="1:70" ht="18.600000000000001" customHeight="1" x14ac:dyDescent="0.5">
      <c r="C194" s="101"/>
      <c r="D194" s="157"/>
      <c r="E194" s="157"/>
      <c r="F194" s="157"/>
      <c r="G194" s="157"/>
      <c r="H194" s="157"/>
      <c r="I194" s="157"/>
      <c r="J194" s="157"/>
      <c r="K194" s="157"/>
      <c r="L194" s="157"/>
      <c r="M194" s="157"/>
      <c r="N194" s="119"/>
      <c r="O194" s="119"/>
      <c r="P194" s="119"/>
      <c r="Q194" s="119"/>
      <c r="R194" s="119"/>
      <c r="S194" s="119"/>
      <c r="T194" s="119"/>
      <c r="U194" s="123" t="s">
        <v>32</v>
      </c>
      <c r="V194" s="119"/>
      <c r="W194" s="119"/>
      <c r="X194" s="119"/>
      <c r="Y194" s="119"/>
      <c r="Z194" s="119"/>
      <c r="AA194" s="110"/>
      <c r="AB194" s="124"/>
      <c r="AC194" s="110"/>
      <c r="AD194" s="110"/>
      <c r="AE194" s="110"/>
      <c r="AF194" s="110"/>
      <c r="AG194" s="110"/>
      <c r="AH194" s="110"/>
      <c r="AI194" s="110"/>
      <c r="AJ194" s="110"/>
      <c r="AK194" s="110"/>
      <c r="AL194" s="110"/>
      <c r="AM194" s="123" t="s">
        <v>33</v>
      </c>
      <c r="AN194" s="110"/>
      <c r="AO194" s="110"/>
      <c r="AP194" s="110"/>
      <c r="AQ194" s="110"/>
      <c r="AR194" s="110"/>
      <c r="AS194" s="110"/>
      <c r="AT194" s="110"/>
      <c r="AU194" s="110"/>
      <c r="AV194" s="110"/>
      <c r="AW194" s="110"/>
      <c r="AX194" s="110"/>
      <c r="AY194" s="110"/>
      <c r="AZ194" s="109"/>
      <c r="BA194" s="109"/>
      <c r="BB194" s="109"/>
      <c r="BC194" s="109"/>
      <c r="BD194" s="109"/>
      <c r="BE194" s="109"/>
      <c r="BF194" s="109"/>
      <c r="BG194" s="109"/>
      <c r="BH194" s="109"/>
      <c r="BI194" s="109"/>
      <c r="BJ194" s="109"/>
      <c r="BK194" s="109"/>
      <c r="BL194" s="109"/>
      <c r="BM194" s="109"/>
      <c r="BN194" s="109"/>
      <c r="BO194" s="109"/>
      <c r="BP194" s="68"/>
      <c r="BQ194" s="112"/>
      <c r="BR194" s="92"/>
    </row>
    <row r="195" spans="1:70" ht="15.6" customHeight="1" x14ac:dyDescent="0.4">
      <c r="C195" s="101"/>
      <c r="D195" s="189" t="s">
        <v>34</v>
      </c>
      <c r="E195" s="189"/>
      <c r="F195" s="189"/>
      <c r="G195" s="189"/>
      <c r="H195" s="189"/>
      <c r="I195" s="189"/>
      <c r="J195" s="189"/>
      <c r="K195" s="189"/>
      <c r="L195" s="189"/>
      <c r="M195" s="197"/>
      <c r="N195" s="130" t="str">
        <f>IF([1]回答表!AD44="○","○","")</f>
        <v/>
      </c>
      <c r="O195" s="131"/>
      <c r="P195" s="131"/>
      <c r="Q195" s="132"/>
      <c r="R195" s="119"/>
      <c r="S195" s="119"/>
      <c r="T195" s="119"/>
      <c r="U195" s="133" t="str">
        <f>IF([1]回答表!AD44="○",[1]回答表!B296,"")</f>
        <v/>
      </c>
      <c r="V195" s="134"/>
      <c r="W195" s="134"/>
      <c r="X195" s="134"/>
      <c r="Y195" s="134"/>
      <c r="Z195" s="134"/>
      <c r="AA195" s="134"/>
      <c r="AB195" s="134"/>
      <c r="AC195" s="134"/>
      <c r="AD195" s="134"/>
      <c r="AE195" s="134"/>
      <c r="AF195" s="134"/>
      <c r="AG195" s="134"/>
      <c r="AH195" s="134"/>
      <c r="AI195" s="134"/>
      <c r="AJ195" s="135"/>
      <c r="AK195" s="216"/>
      <c r="AL195" s="216"/>
      <c r="AM195" s="133" t="str">
        <f>IF([1]回答表!AD44="○",[1]回答表!B302,"")</f>
        <v/>
      </c>
      <c r="AN195" s="134"/>
      <c r="AO195" s="134"/>
      <c r="AP195" s="134"/>
      <c r="AQ195" s="134"/>
      <c r="AR195" s="134"/>
      <c r="AS195" s="134"/>
      <c r="AT195" s="134"/>
      <c r="AU195" s="134"/>
      <c r="AV195" s="134"/>
      <c r="AW195" s="134"/>
      <c r="AX195" s="134"/>
      <c r="AY195" s="134"/>
      <c r="AZ195" s="134"/>
      <c r="BA195" s="134"/>
      <c r="BB195" s="134"/>
      <c r="BC195" s="134"/>
      <c r="BD195" s="134"/>
      <c r="BE195" s="134"/>
      <c r="BF195" s="134"/>
      <c r="BG195" s="134"/>
      <c r="BH195" s="134"/>
      <c r="BI195" s="134"/>
      <c r="BJ195" s="134"/>
      <c r="BK195" s="134"/>
      <c r="BL195" s="134"/>
      <c r="BM195" s="134"/>
      <c r="BN195" s="134"/>
      <c r="BO195" s="134"/>
      <c r="BP195" s="135"/>
      <c r="BQ195" s="112"/>
      <c r="BR195" s="92"/>
    </row>
    <row r="196" spans="1:70" ht="15.6" customHeight="1" x14ac:dyDescent="0.4">
      <c r="C196" s="101"/>
      <c r="D196" s="189"/>
      <c r="E196" s="189"/>
      <c r="F196" s="189"/>
      <c r="G196" s="189"/>
      <c r="H196" s="189"/>
      <c r="I196" s="189"/>
      <c r="J196" s="189"/>
      <c r="K196" s="189"/>
      <c r="L196" s="189"/>
      <c r="M196" s="197"/>
      <c r="N196" s="144"/>
      <c r="O196" s="145"/>
      <c r="P196" s="145"/>
      <c r="Q196" s="146"/>
      <c r="R196" s="119"/>
      <c r="S196" s="119"/>
      <c r="T196" s="119"/>
      <c r="U196" s="147"/>
      <c r="V196" s="148"/>
      <c r="W196" s="148"/>
      <c r="X196" s="148"/>
      <c r="Y196" s="148"/>
      <c r="Z196" s="148"/>
      <c r="AA196" s="148"/>
      <c r="AB196" s="148"/>
      <c r="AC196" s="148"/>
      <c r="AD196" s="148"/>
      <c r="AE196" s="148"/>
      <c r="AF196" s="148"/>
      <c r="AG196" s="148"/>
      <c r="AH196" s="148"/>
      <c r="AI196" s="148"/>
      <c r="AJ196" s="149"/>
      <c r="AK196" s="216"/>
      <c r="AL196" s="216"/>
      <c r="AM196" s="147"/>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c r="BI196" s="148"/>
      <c r="BJ196" s="148"/>
      <c r="BK196" s="148"/>
      <c r="BL196" s="148"/>
      <c r="BM196" s="148"/>
      <c r="BN196" s="148"/>
      <c r="BO196" s="148"/>
      <c r="BP196" s="149"/>
      <c r="BQ196" s="112"/>
      <c r="BR196" s="92"/>
    </row>
    <row r="197" spans="1:70" ht="15.6" customHeight="1" x14ac:dyDescent="0.4">
      <c r="C197" s="101"/>
      <c r="D197" s="189"/>
      <c r="E197" s="189"/>
      <c r="F197" s="189"/>
      <c r="G197" s="189"/>
      <c r="H197" s="189"/>
      <c r="I197" s="189"/>
      <c r="J197" s="189"/>
      <c r="K197" s="189"/>
      <c r="L197" s="189"/>
      <c r="M197" s="197"/>
      <c r="N197" s="144"/>
      <c r="O197" s="145"/>
      <c r="P197" s="145"/>
      <c r="Q197" s="146"/>
      <c r="R197" s="119"/>
      <c r="S197" s="119"/>
      <c r="T197" s="119"/>
      <c r="U197" s="147"/>
      <c r="V197" s="148"/>
      <c r="W197" s="148"/>
      <c r="X197" s="148"/>
      <c r="Y197" s="148"/>
      <c r="Z197" s="148"/>
      <c r="AA197" s="148"/>
      <c r="AB197" s="148"/>
      <c r="AC197" s="148"/>
      <c r="AD197" s="148"/>
      <c r="AE197" s="148"/>
      <c r="AF197" s="148"/>
      <c r="AG197" s="148"/>
      <c r="AH197" s="148"/>
      <c r="AI197" s="148"/>
      <c r="AJ197" s="149"/>
      <c r="AK197" s="216"/>
      <c r="AL197" s="216"/>
      <c r="AM197" s="147"/>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c r="BI197" s="148"/>
      <c r="BJ197" s="148"/>
      <c r="BK197" s="148"/>
      <c r="BL197" s="148"/>
      <c r="BM197" s="148"/>
      <c r="BN197" s="148"/>
      <c r="BO197" s="148"/>
      <c r="BP197" s="149"/>
      <c r="BQ197" s="112"/>
      <c r="BR197" s="92"/>
    </row>
    <row r="198" spans="1:70" ht="15.6" customHeight="1" x14ac:dyDescent="0.4">
      <c r="C198" s="101"/>
      <c r="D198" s="189"/>
      <c r="E198" s="189"/>
      <c r="F198" s="189"/>
      <c r="G198" s="189"/>
      <c r="H198" s="189"/>
      <c r="I198" s="189"/>
      <c r="J198" s="189"/>
      <c r="K198" s="189"/>
      <c r="L198" s="189"/>
      <c r="M198" s="197"/>
      <c r="N198" s="154"/>
      <c r="O198" s="155"/>
      <c r="P198" s="155"/>
      <c r="Q198" s="156"/>
      <c r="R198" s="119"/>
      <c r="S198" s="119"/>
      <c r="T198" s="119"/>
      <c r="U198" s="174"/>
      <c r="V198" s="175"/>
      <c r="W198" s="175"/>
      <c r="X198" s="175"/>
      <c r="Y198" s="175"/>
      <c r="Z198" s="175"/>
      <c r="AA198" s="175"/>
      <c r="AB198" s="175"/>
      <c r="AC198" s="175"/>
      <c r="AD198" s="175"/>
      <c r="AE198" s="175"/>
      <c r="AF198" s="175"/>
      <c r="AG198" s="175"/>
      <c r="AH198" s="175"/>
      <c r="AI198" s="175"/>
      <c r="AJ198" s="176"/>
      <c r="AK198" s="216"/>
      <c r="AL198" s="216"/>
      <c r="AM198" s="174"/>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6"/>
      <c r="BQ198" s="112"/>
      <c r="BR198" s="92"/>
    </row>
    <row r="199" spans="1:70" ht="15.6" customHeight="1" x14ac:dyDescent="0.4">
      <c r="C199" s="179"/>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80"/>
      <c r="AR199" s="180"/>
      <c r="AS199" s="180"/>
      <c r="AT199" s="180"/>
      <c r="AU199" s="180"/>
      <c r="AV199" s="180"/>
      <c r="AW199" s="180"/>
      <c r="AX199" s="180"/>
      <c r="AY199" s="180"/>
      <c r="AZ199" s="180"/>
      <c r="BA199" s="180"/>
      <c r="BB199" s="180"/>
      <c r="BC199" s="180"/>
      <c r="BD199" s="180"/>
      <c r="BE199" s="180"/>
      <c r="BF199" s="180"/>
      <c r="BG199" s="180"/>
      <c r="BH199" s="180"/>
      <c r="BI199" s="180"/>
      <c r="BJ199" s="180"/>
      <c r="BK199" s="180"/>
      <c r="BL199" s="180"/>
      <c r="BM199" s="180"/>
      <c r="BN199" s="180"/>
      <c r="BO199" s="180"/>
      <c r="BP199" s="180"/>
      <c r="BQ199" s="181"/>
      <c r="BR199" s="92"/>
    </row>
    <row r="200" spans="1:70" ht="15.6" customHeight="1" x14ac:dyDescent="0.4">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92"/>
      <c r="AH200" s="92"/>
      <c r="AI200" s="92"/>
      <c r="AJ200" s="92"/>
      <c r="AK200" s="92"/>
      <c r="AL200" s="92"/>
      <c r="AM200" s="92"/>
      <c r="AN200" s="92"/>
      <c r="AO200" s="92"/>
      <c r="AP200" s="92"/>
      <c r="AQ200" s="92"/>
      <c r="AR200" s="92"/>
      <c r="AS200" s="92"/>
      <c r="AT200" s="92"/>
      <c r="AU200" s="92"/>
      <c r="AV200" s="92"/>
      <c r="AW200" s="92"/>
      <c r="AX200" s="92"/>
      <c r="AY200" s="92"/>
      <c r="AZ200" s="92"/>
      <c r="BA200" s="92"/>
      <c r="BB200" s="92"/>
      <c r="BC200" s="92"/>
      <c r="BD200" s="92"/>
      <c r="BE200" s="92"/>
      <c r="BF200" s="92"/>
      <c r="BG200" s="92"/>
      <c r="BH200" s="92"/>
      <c r="BI200" s="92"/>
      <c r="BJ200" s="92"/>
      <c r="BK200" s="92"/>
      <c r="BL200" s="92"/>
      <c r="BM200" s="92"/>
      <c r="BN200" s="92"/>
      <c r="BO200" s="92"/>
      <c r="BP200" s="92"/>
      <c r="BQ200" s="92"/>
      <c r="BR200" s="92"/>
    </row>
    <row r="201" spans="1:70" ht="15.6" customHeight="1" x14ac:dyDescent="0.4">
      <c r="C201" s="94"/>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187"/>
      <c r="AS201" s="187"/>
      <c r="AT201" s="187"/>
      <c r="AU201" s="187"/>
      <c r="AV201" s="187"/>
      <c r="AW201" s="187"/>
      <c r="AX201" s="187"/>
      <c r="AY201" s="187"/>
      <c r="AZ201" s="187"/>
      <c r="BA201" s="187"/>
      <c r="BB201" s="187"/>
      <c r="BC201" s="97"/>
      <c r="BD201" s="98"/>
      <c r="BE201" s="98"/>
      <c r="BF201" s="98"/>
      <c r="BG201" s="98"/>
      <c r="BH201" s="98"/>
      <c r="BI201" s="98"/>
      <c r="BJ201" s="98"/>
      <c r="BK201" s="98"/>
      <c r="BL201" s="98"/>
      <c r="BM201" s="98"/>
      <c r="BN201" s="98"/>
      <c r="BO201" s="98"/>
      <c r="BP201" s="98"/>
      <c r="BQ201" s="99"/>
      <c r="BR201" s="92"/>
    </row>
    <row r="202" spans="1:70" ht="15.6" customHeight="1" x14ac:dyDescent="0.5">
      <c r="A202" s="92"/>
      <c r="B202" s="92"/>
      <c r="C202" s="101"/>
      <c r="D202" s="119"/>
      <c r="E202" s="119"/>
      <c r="F202" s="119"/>
      <c r="G202" s="119"/>
      <c r="H202" s="119"/>
      <c r="I202" s="119"/>
      <c r="J202" s="119"/>
      <c r="K202" s="119"/>
      <c r="L202" s="119"/>
      <c r="M202" s="119"/>
      <c r="N202" s="119"/>
      <c r="O202" s="119"/>
      <c r="P202" s="119"/>
      <c r="Q202" s="119"/>
      <c r="R202" s="119"/>
      <c r="S202" s="119"/>
      <c r="T202" s="119"/>
      <c r="U202" s="119"/>
      <c r="V202" s="119"/>
      <c r="W202" s="119"/>
      <c r="X202" s="68"/>
      <c r="Y202" s="68"/>
      <c r="Z202" s="68"/>
      <c r="AA202" s="109"/>
      <c r="AB202" s="120"/>
      <c r="AC202" s="120"/>
      <c r="AD202" s="120"/>
      <c r="AE202" s="120"/>
      <c r="AF202" s="120"/>
      <c r="AG202" s="120"/>
      <c r="AH202" s="120"/>
      <c r="AI202" s="120"/>
      <c r="AJ202" s="120"/>
      <c r="AK202" s="120"/>
      <c r="AL202" s="120"/>
      <c r="AM202" s="120"/>
      <c r="AN202" s="111"/>
      <c r="AO202" s="120"/>
      <c r="AP202" s="121"/>
      <c r="AQ202" s="121"/>
      <c r="AR202" s="217"/>
      <c r="AS202" s="217"/>
      <c r="AT202" s="217"/>
      <c r="AU202" s="217"/>
      <c r="AV202" s="217"/>
      <c r="AW202" s="217"/>
      <c r="AX202" s="217"/>
      <c r="AY202" s="217"/>
      <c r="AZ202" s="217"/>
      <c r="BA202" s="217"/>
      <c r="BB202" s="217"/>
      <c r="BC202" s="108"/>
      <c r="BD202" s="109"/>
      <c r="BE202" s="109"/>
      <c r="BF202" s="109"/>
      <c r="BG202" s="109"/>
      <c r="BH202" s="109"/>
      <c r="BI202" s="109"/>
      <c r="BJ202" s="109"/>
      <c r="BK202" s="109"/>
      <c r="BL202" s="109"/>
      <c r="BM202" s="110"/>
      <c r="BN202" s="110"/>
      <c r="BO202" s="110"/>
      <c r="BP202" s="111"/>
      <c r="BQ202" s="112"/>
      <c r="BR202" s="92"/>
    </row>
    <row r="203" spans="1:70" ht="15.6" customHeight="1" x14ac:dyDescent="0.5">
      <c r="A203" s="92"/>
      <c r="B203" s="92"/>
      <c r="C203" s="101"/>
      <c r="D203" s="102" t="s">
        <v>14</v>
      </c>
      <c r="E203" s="103"/>
      <c r="F203" s="103"/>
      <c r="G203" s="103"/>
      <c r="H203" s="103"/>
      <c r="I203" s="103"/>
      <c r="J203" s="103"/>
      <c r="K203" s="103"/>
      <c r="L203" s="103"/>
      <c r="M203" s="103"/>
      <c r="N203" s="103"/>
      <c r="O203" s="103"/>
      <c r="P203" s="103"/>
      <c r="Q203" s="104"/>
      <c r="R203" s="105" t="s">
        <v>58</v>
      </c>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7"/>
      <c r="BC203" s="108"/>
      <c r="BD203" s="109"/>
      <c r="BE203" s="109"/>
      <c r="BF203" s="109"/>
      <c r="BG203" s="109"/>
      <c r="BH203" s="109"/>
      <c r="BI203" s="109"/>
      <c r="BJ203" s="109"/>
      <c r="BK203" s="109"/>
      <c r="BL203" s="109"/>
      <c r="BM203" s="110"/>
      <c r="BN203" s="110"/>
      <c r="BO203" s="110"/>
      <c r="BP203" s="111"/>
      <c r="BQ203" s="112"/>
      <c r="BR203" s="92"/>
    </row>
    <row r="204" spans="1:70" ht="15.6" customHeight="1" x14ac:dyDescent="0.5">
      <c r="A204" s="92"/>
      <c r="B204" s="92"/>
      <c r="C204" s="101"/>
      <c r="D204" s="113"/>
      <c r="E204" s="114"/>
      <c r="F204" s="114"/>
      <c r="G204" s="114"/>
      <c r="H204" s="114"/>
      <c r="I204" s="114"/>
      <c r="J204" s="114"/>
      <c r="K204" s="114"/>
      <c r="L204" s="114"/>
      <c r="M204" s="114"/>
      <c r="N204" s="114"/>
      <c r="O204" s="114"/>
      <c r="P204" s="114"/>
      <c r="Q204" s="115"/>
      <c r="R204" s="116"/>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7"/>
      <c r="AY204" s="117"/>
      <c r="AZ204" s="117"/>
      <c r="BA204" s="117"/>
      <c r="BB204" s="118"/>
      <c r="BC204" s="108"/>
      <c r="BD204" s="109"/>
      <c r="BE204" s="109"/>
      <c r="BF204" s="109"/>
      <c r="BG204" s="109"/>
      <c r="BH204" s="109"/>
      <c r="BI204" s="109"/>
      <c r="BJ204" s="109"/>
      <c r="BK204" s="109"/>
      <c r="BL204" s="109"/>
      <c r="BM204" s="110"/>
      <c r="BN204" s="110"/>
      <c r="BO204" s="110"/>
      <c r="BP204" s="111"/>
      <c r="BQ204" s="112"/>
      <c r="BR204" s="92"/>
    </row>
    <row r="205" spans="1:70" ht="15.6" customHeight="1" x14ac:dyDescent="0.5">
      <c r="A205" s="92"/>
      <c r="B205" s="92"/>
      <c r="C205" s="101"/>
      <c r="D205" s="119"/>
      <c r="E205" s="119"/>
      <c r="F205" s="119"/>
      <c r="G205" s="119"/>
      <c r="H205" s="119"/>
      <c r="I205" s="119"/>
      <c r="J205" s="119"/>
      <c r="K205" s="119"/>
      <c r="L205" s="119"/>
      <c r="M205" s="119"/>
      <c r="N205" s="119"/>
      <c r="O205" s="119"/>
      <c r="P205" s="119"/>
      <c r="Q205" s="119"/>
      <c r="R205" s="119"/>
      <c r="S205" s="119"/>
      <c r="T205" s="119"/>
      <c r="U205" s="119"/>
      <c r="V205" s="119"/>
      <c r="W205" s="119"/>
      <c r="X205" s="68"/>
      <c r="Y205" s="68"/>
      <c r="Z205" s="68"/>
      <c r="AA205" s="109"/>
      <c r="AB205" s="120"/>
      <c r="AC205" s="120"/>
      <c r="AD205" s="120"/>
      <c r="AE205" s="120"/>
      <c r="AF205" s="120"/>
      <c r="AG205" s="120"/>
      <c r="AH205" s="120"/>
      <c r="AI205" s="120"/>
      <c r="AJ205" s="120"/>
      <c r="AK205" s="120"/>
      <c r="AL205" s="120"/>
      <c r="AM205" s="120"/>
      <c r="AN205" s="111"/>
      <c r="AO205" s="120"/>
      <c r="AP205" s="121"/>
      <c r="AQ205" s="121"/>
      <c r="AR205" s="122"/>
      <c r="AS205" s="122"/>
      <c r="AT205" s="122"/>
      <c r="AU205" s="122"/>
      <c r="AV205" s="122"/>
      <c r="AW205" s="122"/>
      <c r="AX205" s="122"/>
      <c r="AY205" s="122"/>
      <c r="AZ205" s="122"/>
      <c r="BA205" s="122"/>
      <c r="BB205" s="122"/>
      <c r="BC205" s="108"/>
      <c r="BD205" s="109"/>
      <c r="BE205" s="109"/>
      <c r="BF205" s="109"/>
      <c r="BG205" s="109"/>
      <c r="BH205" s="109"/>
      <c r="BI205" s="109"/>
      <c r="BJ205" s="109"/>
      <c r="BK205" s="109"/>
      <c r="BL205" s="109"/>
      <c r="BM205" s="110"/>
      <c r="BN205" s="110"/>
      <c r="BO205" s="110"/>
      <c r="BP205" s="111"/>
      <c r="BQ205" s="112"/>
      <c r="BR205" s="92"/>
    </row>
    <row r="206" spans="1:70" ht="19.350000000000001" customHeight="1" x14ac:dyDescent="0.5">
      <c r="A206" s="92"/>
      <c r="B206" s="92"/>
      <c r="C206" s="101"/>
      <c r="D206" s="119"/>
      <c r="E206" s="119"/>
      <c r="F206" s="119"/>
      <c r="G206" s="119"/>
      <c r="H206" s="119"/>
      <c r="I206" s="119"/>
      <c r="J206" s="119"/>
      <c r="K206" s="119"/>
      <c r="L206" s="119"/>
      <c r="M206" s="119"/>
      <c r="N206" s="119"/>
      <c r="O206" s="119"/>
      <c r="P206" s="119"/>
      <c r="Q206" s="119"/>
      <c r="R206" s="119"/>
      <c r="S206" s="119"/>
      <c r="T206" s="119"/>
      <c r="U206" s="123" t="s">
        <v>36</v>
      </c>
      <c r="V206" s="119"/>
      <c r="W206" s="119"/>
      <c r="X206" s="119"/>
      <c r="Y206" s="119"/>
      <c r="Z206" s="119"/>
      <c r="AA206" s="110"/>
      <c r="AB206" s="124"/>
      <c r="AC206" s="124"/>
      <c r="AD206" s="124"/>
      <c r="AE206" s="124"/>
      <c r="AF206" s="124"/>
      <c r="AG206" s="124"/>
      <c r="AH206" s="124"/>
      <c r="AI206" s="124"/>
      <c r="AJ206" s="124"/>
      <c r="AK206" s="124"/>
      <c r="AL206" s="124"/>
      <c r="AM206" s="124"/>
      <c r="AN206" s="218" t="s">
        <v>59</v>
      </c>
      <c r="AO206" s="110"/>
      <c r="AP206" s="110"/>
      <c r="AQ206" s="110"/>
      <c r="AR206" s="110"/>
      <c r="AS206" s="110"/>
      <c r="AT206" s="110"/>
      <c r="AU206" s="110"/>
      <c r="AV206" s="110"/>
      <c r="AW206" s="110"/>
      <c r="AX206" s="125"/>
      <c r="AY206" s="123"/>
      <c r="AZ206" s="123"/>
      <c r="BA206" s="219"/>
      <c r="BB206" s="219"/>
      <c r="BC206" s="108"/>
      <c r="BD206" s="109"/>
      <c r="BE206" s="129" t="s">
        <v>17</v>
      </c>
      <c r="BF206" s="182"/>
      <c r="BG206" s="182"/>
      <c r="BH206" s="182"/>
      <c r="BI206" s="182"/>
      <c r="BJ206" s="182"/>
      <c r="BK206" s="182"/>
      <c r="BL206" s="110"/>
      <c r="BM206" s="110"/>
      <c r="BN206" s="110"/>
      <c r="BO206" s="110"/>
      <c r="BP206" s="125"/>
      <c r="BQ206" s="112"/>
      <c r="BR206" s="92"/>
    </row>
    <row r="207" spans="1:70" ht="15.6" customHeight="1" x14ac:dyDescent="0.4">
      <c r="A207" s="92"/>
      <c r="B207" s="92"/>
      <c r="C207" s="101"/>
      <c r="D207" s="105" t="s">
        <v>18</v>
      </c>
      <c r="E207" s="106"/>
      <c r="F207" s="106"/>
      <c r="G207" s="106"/>
      <c r="H207" s="106"/>
      <c r="I207" s="106"/>
      <c r="J207" s="106"/>
      <c r="K207" s="106"/>
      <c r="L207" s="106"/>
      <c r="M207" s="107"/>
      <c r="N207" s="130" t="str">
        <f>IF([1]回答表!X45="○","○","")</f>
        <v/>
      </c>
      <c r="O207" s="131"/>
      <c r="P207" s="131"/>
      <c r="Q207" s="132"/>
      <c r="R207" s="119"/>
      <c r="S207" s="119"/>
      <c r="T207" s="119"/>
      <c r="U207" s="133" t="str">
        <f>IF([1]回答表!X45="○",[1]回答表!B314,IF([1]回答表!AA45="○",[1]回答表!B337,""))</f>
        <v/>
      </c>
      <c r="V207" s="134"/>
      <c r="W207" s="134"/>
      <c r="X207" s="134"/>
      <c r="Y207" s="134"/>
      <c r="Z207" s="134"/>
      <c r="AA207" s="134"/>
      <c r="AB207" s="134"/>
      <c r="AC207" s="134"/>
      <c r="AD207" s="134"/>
      <c r="AE207" s="134"/>
      <c r="AF207" s="134"/>
      <c r="AG207" s="134"/>
      <c r="AH207" s="134"/>
      <c r="AI207" s="134"/>
      <c r="AJ207" s="135"/>
      <c r="AK207" s="136"/>
      <c r="AL207" s="136"/>
      <c r="AM207" s="136"/>
      <c r="AN207" s="133" t="str">
        <f>IF([1]回答表!X45="○",[1]回答表!B320,"")</f>
        <v/>
      </c>
      <c r="AO207" s="220"/>
      <c r="AP207" s="220"/>
      <c r="AQ207" s="220"/>
      <c r="AR207" s="220"/>
      <c r="AS207" s="220"/>
      <c r="AT207" s="220"/>
      <c r="AU207" s="220"/>
      <c r="AV207" s="220"/>
      <c r="AW207" s="220"/>
      <c r="AX207" s="220"/>
      <c r="AY207" s="220"/>
      <c r="AZ207" s="220"/>
      <c r="BA207" s="220"/>
      <c r="BB207" s="221"/>
      <c r="BC207" s="120"/>
      <c r="BD207" s="109"/>
      <c r="BE207" s="138" t="str">
        <f>IF([1]回答表!X45="○",[1]回答表!B326,IF([1]回答表!AA45="○",[1]回答表!B343,""))</f>
        <v/>
      </c>
      <c r="BF207" s="139"/>
      <c r="BG207" s="139"/>
      <c r="BH207" s="139"/>
      <c r="BI207" s="138"/>
      <c r="BJ207" s="139"/>
      <c r="BK207" s="139"/>
      <c r="BL207" s="139"/>
      <c r="BM207" s="138"/>
      <c r="BN207" s="139"/>
      <c r="BO207" s="139"/>
      <c r="BP207" s="140"/>
      <c r="BQ207" s="112"/>
      <c r="BR207" s="92"/>
    </row>
    <row r="208" spans="1:70" ht="15.6" customHeight="1" x14ac:dyDescent="0.4">
      <c r="A208" s="92"/>
      <c r="B208" s="92"/>
      <c r="C208" s="101"/>
      <c r="D208" s="141"/>
      <c r="E208" s="142"/>
      <c r="F208" s="142"/>
      <c r="G208" s="142"/>
      <c r="H208" s="142"/>
      <c r="I208" s="142"/>
      <c r="J208" s="142"/>
      <c r="K208" s="142"/>
      <c r="L208" s="142"/>
      <c r="M208" s="14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36"/>
      <c r="AN208" s="222"/>
      <c r="AO208" s="223"/>
      <c r="AP208" s="223"/>
      <c r="AQ208" s="223"/>
      <c r="AR208" s="223"/>
      <c r="AS208" s="223"/>
      <c r="AT208" s="223"/>
      <c r="AU208" s="223"/>
      <c r="AV208" s="223"/>
      <c r="AW208" s="223"/>
      <c r="AX208" s="223"/>
      <c r="AY208" s="223"/>
      <c r="AZ208" s="223"/>
      <c r="BA208" s="223"/>
      <c r="BB208" s="224"/>
      <c r="BC208" s="120"/>
      <c r="BD208" s="109"/>
      <c r="BE208" s="150"/>
      <c r="BF208" s="151"/>
      <c r="BG208" s="151"/>
      <c r="BH208" s="151"/>
      <c r="BI208" s="150"/>
      <c r="BJ208" s="151"/>
      <c r="BK208" s="151"/>
      <c r="BL208" s="151"/>
      <c r="BM208" s="150"/>
      <c r="BN208" s="151"/>
      <c r="BO208" s="151"/>
      <c r="BP208" s="152"/>
      <c r="BQ208" s="112"/>
      <c r="BR208" s="92"/>
    </row>
    <row r="209" spans="1:70" ht="15.6" customHeight="1" x14ac:dyDescent="0.4">
      <c r="A209" s="92"/>
      <c r="B209" s="92"/>
      <c r="C209" s="101"/>
      <c r="D209" s="141"/>
      <c r="E209" s="142"/>
      <c r="F209" s="142"/>
      <c r="G209" s="142"/>
      <c r="H209" s="142"/>
      <c r="I209" s="142"/>
      <c r="J209" s="142"/>
      <c r="K209" s="142"/>
      <c r="L209" s="142"/>
      <c r="M209" s="143"/>
      <c r="N209" s="144"/>
      <c r="O209" s="145"/>
      <c r="P209" s="145"/>
      <c r="Q209" s="146"/>
      <c r="R209" s="119"/>
      <c r="S209" s="119"/>
      <c r="T209" s="119"/>
      <c r="U209" s="147"/>
      <c r="V209" s="148"/>
      <c r="W209" s="148"/>
      <c r="X209" s="148"/>
      <c r="Y209" s="148"/>
      <c r="Z209" s="148"/>
      <c r="AA209" s="148"/>
      <c r="AB209" s="148"/>
      <c r="AC209" s="148"/>
      <c r="AD209" s="148"/>
      <c r="AE209" s="148"/>
      <c r="AF209" s="148"/>
      <c r="AG209" s="148"/>
      <c r="AH209" s="148"/>
      <c r="AI209" s="148"/>
      <c r="AJ209" s="149"/>
      <c r="AK209" s="136"/>
      <c r="AL209" s="136"/>
      <c r="AM209" s="136"/>
      <c r="AN209" s="222"/>
      <c r="AO209" s="223"/>
      <c r="AP209" s="223"/>
      <c r="AQ209" s="223"/>
      <c r="AR209" s="223"/>
      <c r="AS209" s="223"/>
      <c r="AT209" s="223"/>
      <c r="AU209" s="223"/>
      <c r="AV209" s="223"/>
      <c r="AW209" s="223"/>
      <c r="AX209" s="223"/>
      <c r="AY209" s="223"/>
      <c r="AZ209" s="223"/>
      <c r="BA209" s="223"/>
      <c r="BB209" s="224"/>
      <c r="BC209" s="120"/>
      <c r="BD209" s="109"/>
      <c r="BE209" s="150"/>
      <c r="BF209" s="151"/>
      <c r="BG209" s="151"/>
      <c r="BH209" s="151"/>
      <c r="BI209" s="150"/>
      <c r="BJ209" s="151"/>
      <c r="BK209" s="151"/>
      <c r="BL209" s="151"/>
      <c r="BM209" s="150"/>
      <c r="BN209" s="151"/>
      <c r="BO209" s="151"/>
      <c r="BP209" s="152"/>
      <c r="BQ209" s="112"/>
      <c r="BR209" s="92"/>
    </row>
    <row r="210" spans="1:70" ht="15.6" customHeight="1" x14ac:dyDescent="0.4">
      <c r="A210" s="92"/>
      <c r="B210" s="92"/>
      <c r="C210" s="101"/>
      <c r="D210" s="116"/>
      <c r="E210" s="117"/>
      <c r="F210" s="117"/>
      <c r="G210" s="117"/>
      <c r="H210" s="117"/>
      <c r="I210" s="117"/>
      <c r="J210" s="117"/>
      <c r="K210" s="117"/>
      <c r="L210" s="117"/>
      <c r="M210" s="118"/>
      <c r="N210" s="154"/>
      <c r="O210" s="155"/>
      <c r="P210" s="155"/>
      <c r="Q210" s="156"/>
      <c r="R210" s="119"/>
      <c r="S210" s="119"/>
      <c r="T210" s="119"/>
      <c r="U210" s="147"/>
      <c r="V210" s="148"/>
      <c r="W210" s="148"/>
      <c r="X210" s="148"/>
      <c r="Y210" s="148"/>
      <c r="Z210" s="148"/>
      <c r="AA210" s="148"/>
      <c r="AB210" s="148"/>
      <c r="AC210" s="148"/>
      <c r="AD210" s="148"/>
      <c r="AE210" s="148"/>
      <c r="AF210" s="148"/>
      <c r="AG210" s="148"/>
      <c r="AH210" s="148"/>
      <c r="AI210" s="148"/>
      <c r="AJ210" s="149"/>
      <c r="AK210" s="136"/>
      <c r="AL210" s="136"/>
      <c r="AM210" s="136"/>
      <c r="AN210" s="222"/>
      <c r="AO210" s="223"/>
      <c r="AP210" s="223"/>
      <c r="AQ210" s="223"/>
      <c r="AR210" s="223"/>
      <c r="AS210" s="223"/>
      <c r="AT210" s="223"/>
      <c r="AU210" s="223"/>
      <c r="AV210" s="223"/>
      <c r="AW210" s="223"/>
      <c r="AX210" s="223"/>
      <c r="AY210" s="223"/>
      <c r="AZ210" s="223"/>
      <c r="BA210" s="223"/>
      <c r="BB210" s="224"/>
      <c r="BC210" s="120"/>
      <c r="BD210" s="109"/>
      <c r="BE210" s="150" t="str">
        <f>IF([1]回答表!X45="○",[1]回答表!E326,IF([1]回答表!AA45="○",[1]回答表!E343,""))</f>
        <v/>
      </c>
      <c r="BF210" s="151"/>
      <c r="BG210" s="151"/>
      <c r="BH210" s="151"/>
      <c r="BI210" s="150" t="str">
        <f>IF([1]回答表!X45="○",[1]回答表!E327,IF([1]回答表!AA45="○",[1]回答表!E344,""))</f>
        <v/>
      </c>
      <c r="BJ210" s="151"/>
      <c r="BK210" s="151"/>
      <c r="BL210" s="152"/>
      <c r="BM210" s="150" t="str">
        <f>IF([1]回答表!X45="○",[1]回答表!E328,IF([1]回答表!AA45="○",[1]回答表!E345,""))</f>
        <v/>
      </c>
      <c r="BN210" s="151"/>
      <c r="BO210" s="151"/>
      <c r="BP210" s="152"/>
      <c r="BQ210" s="112"/>
      <c r="BR210" s="92"/>
    </row>
    <row r="211" spans="1:70" ht="15.6" customHeight="1" x14ac:dyDescent="0.4">
      <c r="A211" s="92"/>
      <c r="B211" s="92"/>
      <c r="C211" s="101"/>
      <c r="D211" s="157"/>
      <c r="E211" s="157"/>
      <c r="F211" s="157"/>
      <c r="G211" s="157"/>
      <c r="H211" s="157"/>
      <c r="I211" s="157"/>
      <c r="J211" s="157"/>
      <c r="K211" s="157"/>
      <c r="L211" s="157"/>
      <c r="M211" s="157"/>
      <c r="N211" s="159"/>
      <c r="O211" s="159"/>
      <c r="P211" s="159"/>
      <c r="Q211" s="159"/>
      <c r="R211" s="159"/>
      <c r="S211" s="159"/>
      <c r="T211" s="159"/>
      <c r="U211" s="147"/>
      <c r="V211" s="148"/>
      <c r="W211" s="148"/>
      <c r="X211" s="148"/>
      <c r="Y211" s="148"/>
      <c r="Z211" s="148"/>
      <c r="AA211" s="148"/>
      <c r="AB211" s="148"/>
      <c r="AC211" s="148"/>
      <c r="AD211" s="148"/>
      <c r="AE211" s="148"/>
      <c r="AF211" s="148"/>
      <c r="AG211" s="148"/>
      <c r="AH211" s="148"/>
      <c r="AI211" s="148"/>
      <c r="AJ211" s="149"/>
      <c r="AK211" s="136"/>
      <c r="AL211" s="136"/>
      <c r="AM211" s="136"/>
      <c r="AN211" s="222"/>
      <c r="AO211" s="223"/>
      <c r="AP211" s="223"/>
      <c r="AQ211" s="223"/>
      <c r="AR211" s="223"/>
      <c r="AS211" s="223"/>
      <c r="AT211" s="223"/>
      <c r="AU211" s="223"/>
      <c r="AV211" s="223"/>
      <c r="AW211" s="223"/>
      <c r="AX211" s="223"/>
      <c r="AY211" s="223"/>
      <c r="AZ211" s="223"/>
      <c r="BA211" s="223"/>
      <c r="BB211" s="224"/>
      <c r="BC211" s="120"/>
      <c r="BD211" s="120"/>
      <c r="BE211" s="150"/>
      <c r="BF211" s="151"/>
      <c r="BG211" s="151"/>
      <c r="BH211" s="151"/>
      <c r="BI211" s="150"/>
      <c r="BJ211" s="151"/>
      <c r="BK211" s="151"/>
      <c r="BL211" s="152"/>
      <c r="BM211" s="150"/>
      <c r="BN211" s="151"/>
      <c r="BO211" s="151"/>
      <c r="BP211" s="152"/>
      <c r="BQ211" s="112"/>
      <c r="BR211" s="92"/>
    </row>
    <row r="212" spans="1:70" ht="15.6" customHeight="1" x14ac:dyDescent="0.4">
      <c r="A212" s="92"/>
      <c r="B212" s="92"/>
      <c r="C212" s="101"/>
      <c r="D212" s="157"/>
      <c r="E212" s="157"/>
      <c r="F212" s="157"/>
      <c r="G212" s="157"/>
      <c r="H212" s="157"/>
      <c r="I212" s="157"/>
      <c r="J212" s="157"/>
      <c r="K212" s="157"/>
      <c r="L212" s="157"/>
      <c r="M212" s="157"/>
      <c r="N212" s="159"/>
      <c r="O212" s="159"/>
      <c r="P212" s="159"/>
      <c r="Q212" s="159"/>
      <c r="R212" s="159"/>
      <c r="S212" s="159"/>
      <c r="T212" s="159"/>
      <c r="U212" s="147"/>
      <c r="V212" s="148"/>
      <c r="W212" s="148"/>
      <c r="X212" s="148"/>
      <c r="Y212" s="148"/>
      <c r="Z212" s="148"/>
      <c r="AA212" s="148"/>
      <c r="AB212" s="148"/>
      <c r="AC212" s="148"/>
      <c r="AD212" s="148"/>
      <c r="AE212" s="148"/>
      <c r="AF212" s="148"/>
      <c r="AG212" s="148"/>
      <c r="AH212" s="148"/>
      <c r="AI212" s="148"/>
      <c r="AJ212" s="149"/>
      <c r="AK212" s="136"/>
      <c r="AL212" s="136"/>
      <c r="AM212" s="136"/>
      <c r="AN212" s="222"/>
      <c r="AO212" s="223"/>
      <c r="AP212" s="223"/>
      <c r="AQ212" s="223"/>
      <c r="AR212" s="223"/>
      <c r="AS212" s="223"/>
      <c r="AT212" s="223"/>
      <c r="AU212" s="223"/>
      <c r="AV212" s="223"/>
      <c r="AW212" s="223"/>
      <c r="AX212" s="223"/>
      <c r="AY212" s="223"/>
      <c r="AZ212" s="223"/>
      <c r="BA212" s="223"/>
      <c r="BB212" s="224"/>
      <c r="BC212" s="120"/>
      <c r="BD212" s="109"/>
      <c r="BE212" s="150"/>
      <c r="BF212" s="151"/>
      <c r="BG212" s="151"/>
      <c r="BH212" s="151"/>
      <c r="BI212" s="150"/>
      <c r="BJ212" s="151"/>
      <c r="BK212" s="151"/>
      <c r="BL212" s="152"/>
      <c r="BM212" s="150"/>
      <c r="BN212" s="151"/>
      <c r="BO212" s="151"/>
      <c r="BP212" s="152"/>
      <c r="BQ212" s="112"/>
      <c r="BR212" s="92"/>
    </row>
    <row r="213" spans="1:70" ht="15.6" customHeight="1" x14ac:dyDescent="0.4">
      <c r="A213" s="92"/>
      <c r="B213" s="92"/>
      <c r="C213" s="101"/>
      <c r="D213" s="164" t="s">
        <v>26</v>
      </c>
      <c r="E213" s="165"/>
      <c r="F213" s="165"/>
      <c r="G213" s="165"/>
      <c r="H213" s="165"/>
      <c r="I213" s="165"/>
      <c r="J213" s="165"/>
      <c r="K213" s="165"/>
      <c r="L213" s="165"/>
      <c r="M213" s="166"/>
      <c r="N213" s="130" t="str">
        <f>IF([1]回答表!AA45="○","○","")</f>
        <v/>
      </c>
      <c r="O213" s="131"/>
      <c r="P213" s="131"/>
      <c r="Q213" s="132"/>
      <c r="R213" s="119"/>
      <c r="S213" s="119"/>
      <c r="T213" s="119"/>
      <c r="U213" s="147"/>
      <c r="V213" s="148"/>
      <c r="W213" s="148"/>
      <c r="X213" s="148"/>
      <c r="Y213" s="148"/>
      <c r="Z213" s="148"/>
      <c r="AA213" s="148"/>
      <c r="AB213" s="148"/>
      <c r="AC213" s="148"/>
      <c r="AD213" s="148"/>
      <c r="AE213" s="148"/>
      <c r="AF213" s="148"/>
      <c r="AG213" s="148"/>
      <c r="AH213" s="148"/>
      <c r="AI213" s="148"/>
      <c r="AJ213" s="149"/>
      <c r="AK213" s="136"/>
      <c r="AL213" s="136"/>
      <c r="AM213" s="136"/>
      <c r="AN213" s="222"/>
      <c r="AO213" s="223"/>
      <c r="AP213" s="223"/>
      <c r="AQ213" s="223"/>
      <c r="AR213" s="223"/>
      <c r="AS213" s="223"/>
      <c r="AT213" s="223"/>
      <c r="AU213" s="223"/>
      <c r="AV213" s="223"/>
      <c r="AW213" s="223"/>
      <c r="AX213" s="223"/>
      <c r="AY213" s="223"/>
      <c r="AZ213" s="223"/>
      <c r="BA213" s="223"/>
      <c r="BB213" s="224"/>
      <c r="BC213" s="120"/>
      <c r="BD213" s="167"/>
      <c r="BE213" s="150"/>
      <c r="BF213" s="151"/>
      <c r="BG213" s="151"/>
      <c r="BH213" s="151"/>
      <c r="BI213" s="150"/>
      <c r="BJ213" s="151"/>
      <c r="BK213" s="151"/>
      <c r="BL213" s="152"/>
      <c r="BM213" s="150"/>
      <c r="BN213" s="151"/>
      <c r="BO213" s="151"/>
      <c r="BP213" s="152"/>
      <c r="BQ213" s="112"/>
      <c r="BR213" s="92"/>
    </row>
    <row r="214" spans="1:70" ht="15.6" customHeight="1" x14ac:dyDescent="0.4">
      <c r="A214" s="92"/>
      <c r="B214" s="92"/>
      <c r="C214" s="101"/>
      <c r="D214" s="168"/>
      <c r="E214" s="169"/>
      <c r="F214" s="169"/>
      <c r="G214" s="169"/>
      <c r="H214" s="169"/>
      <c r="I214" s="169"/>
      <c r="J214" s="169"/>
      <c r="K214" s="169"/>
      <c r="L214" s="169"/>
      <c r="M214" s="170"/>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136"/>
      <c r="AL214" s="136"/>
      <c r="AM214" s="136"/>
      <c r="AN214" s="222"/>
      <c r="AO214" s="223"/>
      <c r="AP214" s="223"/>
      <c r="AQ214" s="223"/>
      <c r="AR214" s="223"/>
      <c r="AS214" s="223"/>
      <c r="AT214" s="223"/>
      <c r="AU214" s="223"/>
      <c r="AV214" s="223"/>
      <c r="AW214" s="223"/>
      <c r="AX214" s="223"/>
      <c r="AY214" s="223"/>
      <c r="AZ214" s="223"/>
      <c r="BA214" s="223"/>
      <c r="BB214" s="224"/>
      <c r="BC214" s="120"/>
      <c r="BD214" s="167"/>
      <c r="BE214" s="150" t="s">
        <v>23</v>
      </c>
      <c r="BF214" s="151"/>
      <c r="BG214" s="151"/>
      <c r="BH214" s="151"/>
      <c r="BI214" s="150" t="s">
        <v>24</v>
      </c>
      <c r="BJ214" s="151"/>
      <c r="BK214" s="151"/>
      <c r="BL214" s="151"/>
      <c r="BM214" s="150" t="s">
        <v>25</v>
      </c>
      <c r="BN214" s="151"/>
      <c r="BO214" s="151"/>
      <c r="BP214" s="152"/>
      <c r="BQ214" s="112"/>
      <c r="BR214" s="92"/>
    </row>
    <row r="215" spans="1:70" ht="15.6" customHeight="1" x14ac:dyDescent="0.4">
      <c r="A215" s="92"/>
      <c r="B215" s="92"/>
      <c r="C215" s="101"/>
      <c r="D215" s="168"/>
      <c r="E215" s="169"/>
      <c r="F215" s="169"/>
      <c r="G215" s="169"/>
      <c r="H215" s="169"/>
      <c r="I215" s="169"/>
      <c r="J215" s="169"/>
      <c r="K215" s="169"/>
      <c r="L215" s="169"/>
      <c r="M215" s="170"/>
      <c r="N215" s="144"/>
      <c r="O215" s="145"/>
      <c r="P215" s="145"/>
      <c r="Q215" s="146"/>
      <c r="R215" s="119"/>
      <c r="S215" s="119"/>
      <c r="T215" s="119"/>
      <c r="U215" s="147"/>
      <c r="V215" s="148"/>
      <c r="W215" s="148"/>
      <c r="X215" s="148"/>
      <c r="Y215" s="148"/>
      <c r="Z215" s="148"/>
      <c r="AA215" s="148"/>
      <c r="AB215" s="148"/>
      <c r="AC215" s="148"/>
      <c r="AD215" s="148"/>
      <c r="AE215" s="148"/>
      <c r="AF215" s="148"/>
      <c r="AG215" s="148"/>
      <c r="AH215" s="148"/>
      <c r="AI215" s="148"/>
      <c r="AJ215" s="149"/>
      <c r="AK215" s="136"/>
      <c r="AL215" s="136"/>
      <c r="AM215" s="136"/>
      <c r="AN215" s="222"/>
      <c r="AO215" s="223"/>
      <c r="AP215" s="223"/>
      <c r="AQ215" s="223"/>
      <c r="AR215" s="223"/>
      <c r="AS215" s="223"/>
      <c r="AT215" s="223"/>
      <c r="AU215" s="223"/>
      <c r="AV215" s="223"/>
      <c r="AW215" s="223"/>
      <c r="AX215" s="223"/>
      <c r="AY215" s="223"/>
      <c r="AZ215" s="223"/>
      <c r="BA215" s="223"/>
      <c r="BB215" s="224"/>
      <c r="BC215" s="120"/>
      <c r="BD215" s="167"/>
      <c r="BE215" s="150"/>
      <c r="BF215" s="151"/>
      <c r="BG215" s="151"/>
      <c r="BH215" s="151"/>
      <c r="BI215" s="150"/>
      <c r="BJ215" s="151"/>
      <c r="BK215" s="151"/>
      <c r="BL215" s="151"/>
      <c r="BM215" s="150"/>
      <c r="BN215" s="151"/>
      <c r="BO215" s="151"/>
      <c r="BP215" s="152"/>
      <c r="BQ215" s="112"/>
      <c r="BR215" s="92"/>
    </row>
    <row r="216" spans="1:70" ht="15.6" customHeight="1" x14ac:dyDescent="0.4">
      <c r="A216" s="92"/>
      <c r="B216" s="92"/>
      <c r="C216" s="101"/>
      <c r="D216" s="171"/>
      <c r="E216" s="172"/>
      <c r="F216" s="172"/>
      <c r="G216" s="172"/>
      <c r="H216" s="172"/>
      <c r="I216" s="172"/>
      <c r="J216" s="172"/>
      <c r="K216" s="172"/>
      <c r="L216" s="172"/>
      <c r="M216" s="173"/>
      <c r="N216" s="154"/>
      <c r="O216" s="155"/>
      <c r="P216" s="155"/>
      <c r="Q216" s="156"/>
      <c r="R216" s="119"/>
      <c r="S216" s="119"/>
      <c r="T216" s="119"/>
      <c r="U216" s="174"/>
      <c r="V216" s="175"/>
      <c r="W216" s="175"/>
      <c r="X216" s="175"/>
      <c r="Y216" s="175"/>
      <c r="Z216" s="175"/>
      <c r="AA216" s="175"/>
      <c r="AB216" s="175"/>
      <c r="AC216" s="175"/>
      <c r="AD216" s="175"/>
      <c r="AE216" s="175"/>
      <c r="AF216" s="175"/>
      <c r="AG216" s="175"/>
      <c r="AH216" s="175"/>
      <c r="AI216" s="175"/>
      <c r="AJ216" s="176"/>
      <c r="AK216" s="136"/>
      <c r="AL216" s="136"/>
      <c r="AM216" s="136"/>
      <c r="AN216" s="225"/>
      <c r="AO216" s="226"/>
      <c r="AP216" s="226"/>
      <c r="AQ216" s="226"/>
      <c r="AR216" s="226"/>
      <c r="AS216" s="226"/>
      <c r="AT216" s="226"/>
      <c r="AU216" s="226"/>
      <c r="AV216" s="226"/>
      <c r="AW216" s="226"/>
      <c r="AX216" s="226"/>
      <c r="AY216" s="226"/>
      <c r="AZ216" s="226"/>
      <c r="BA216" s="226"/>
      <c r="BB216" s="227"/>
      <c r="BC216" s="120"/>
      <c r="BD216" s="167"/>
      <c r="BE216" s="184"/>
      <c r="BF216" s="185"/>
      <c r="BG216" s="185"/>
      <c r="BH216" s="185"/>
      <c r="BI216" s="184"/>
      <c r="BJ216" s="185"/>
      <c r="BK216" s="185"/>
      <c r="BL216" s="185"/>
      <c r="BM216" s="184"/>
      <c r="BN216" s="185"/>
      <c r="BO216" s="185"/>
      <c r="BP216" s="186"/>
      <c r="BQ216" s="112"/>
      <c r="BR216" s="92"/>
    </row>
    <row r="217" spans="1:70" ht="15.6" customHeight="1" x14ac:dyDescent="0.5">
      <c r="A217" s="92"/>
      <c r="B217" s="92"/>
      <c r="C217" s="101"/>
      <c r="D217" s="157"/>
      <c r="E217" s="157"/>
      <c r="F217" s="157"/>
      <c r="G217" s="157"/>
      <c r="H217" s="157"/>
      <c r="I217" s="157"/>
      <c r="J217" s="157"/>
      <c r="K217" s="157"/>
      <c r="L217" s="157"/>
      <c r="M217" s="157"/>
      <c r="N217" s="119"/>
      <c r="O217" s="119"/>
      <c r="P217" s="119"/>
      <c r="Q217" s="119"/>
      <c r="R217" s="119"/>
      <c r="S217" s="119"/>
      <c r="T217" s="119"/>
      <c r="U217" s="119"/>
      <c r="V217" s="119"/>
      <c r="W217" s="119"/>
      <c r="X217" s="68"/>
      <c r="Y217" s="68"/>
      <c r="Z217" s="68"/>
      <c r="AA217" s="110"/>
      <c r="AB217" s="110"/>
      <c r="AC217" s="110"/>
      <c r="AD217" s="110"/>
      <c r="AE217" s="110"/>
      <c r="AF217" s="110"/>
      <c r="AG217" s="110"/>
      <c r="AH217" s="110"/>
      <c r="AI217" s="110"/>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68"/>
      <c r="BP217" s="68"/>
      <c r="BQ217" s="112"/>
      <c r="BR217" s="92"/>
    </row>
    <row r="218" spans="1:70" ht="19.350000000000001" customHeight="1" x14ac:dyDescent="0.5">
      <c r="C218" s="101"/>
      <c r="D218" s="157"/>
      <c r="E218" s="157"/>
      <c r="F218" s="157"/>
      <c r="G218" s="157"/>
      <c r="H218" s="157"/>
      <c r="I218" s="157"/>
      <c r="J218" s="157"/>
      <c r="K218" s="157"/>
      <c r="L218" s="157"/>
      <c r="M218" s="157"/>
      <c r="N218" s="119"/>
      <c r="O218" s="119"/>
      <c r="P218" s="119"/>
      <c r="Q218" s="119"/>
      <c r="R218" s="119"/>
      <c r="S218" s="119"/>
      <c r="T218" s="119"/>
      <c r="U218" s="123" t="s">
        <v>32</v>
      </c>
      <c r="V218" s="119"/>
      <c r="W218" s="119"/>
      <c r="X218" s="119"/>
      <c r="Y218" s="119"/>
      <c r="Z218" s="119"/>
      <c r="AA218" s="110"/>
      <c r="AB218" s="124"/>
      <c r="AC218" s="110"/>
      <c r="AD218" s="110"/>
      <c r="AE218" s="110"/>
      <c r="AF218" s="110"/>
      <c r="AG218" s="110"/>
      <c r="AH218" s="110"/>
      <c r="AI218" s="110"/>
      <c r="AJ218" s="110"/>
      <c r="AK218" s="110"/>
      <c r="AL218" s="110"/>
      <c r="AM218" s="123" t="s">
        <v>33</v>
      </c>
      <c r="AN218" s="110"/>
      <c r="AO218" s="110"/>
      <c r="AP218" s="110"/>
      <c r="AQ218" s="110"/>
      <c r="AR218" s="110"/>
      <c r="AS218" s="110"/>
      <c r="AT218" s="110"/>
      <c r="AU218" s="110"/>
      <c r="AV218" s="110"/>
      <c r="AW218" s="110"/>
      <c r="AX218" s="109"/>
      <c r="AY218" s="109"/>
      <c r="AZ218" s="109"/>
      <c r="BA218" s="109"/>
      <c r="BB218" s="109"/>
      <c r="BC218" s="109"/>
      <c r="BD218" s="109"/>
      <c r="BE218" s="109"/>
      <c r="BF218" s="109"/>
      <c r="BG218" s="109"/>
      <c r="BH218" s="109"/>
      <c r="BI218" s="109"/>
      <c r="BJ218" s="109"/>
      <c r="BK218" s="109"/>
      <c r="BL218" s="109"/>
      <c r="BM218" s="109"/>
      <c r="BN218" s="109"/>
      <c r="BO218" s="109"/>
      <c r="BP218" s="68"/>
      <c r="BQ218" s="112"/>
      <c r="BR218" s="92"/>
    </row>
    <row r="219" spans="1:70" ht="15.6" customHeight="1" x14ac:dyDescent="0.4">
      <c r="C219" s="101"/>
      <c r="D219" s="105" t="s">
        <v>34</v>
      </c>
      <c r="E219" s="106"/>
      <c r="F219" s="106"/>
      <c r="G219" s="106"/>
      <c r="H219" s="106"/>
      <c r="I219" s="106"/>
      <c r="J219" s="106"/>
      <c r="K219" s="106"/>
      <c r="L219" s="106"/>
      <c r="M219" s="107"/>
      <c r="N219" s="130" t="str">
        <f>IF([1]回答表!AD45="○","○","")</f>
        <v/>
      </c>
      <c r="O219" s="131"/>
      <c r="P219" s="131"/>
      <c r="Q219" s="132"/>
      <c r="R219" s="119"/>
      <c r="S219" s="119"/>
      <c r="T219" s="119"/>
      <c r="U219" s="133" t="str">
        <f>IF([1]回答表!AD45="○",[1]回答表!B350,"")</f>
        <v/>
      </c>
      <c r="V219" s="134"/>
      <c r="W219" s="134"/>
      <c r="X219" s="134"/>
      <c r="Y219" s="134"/>
      <c r="Z219" s="134"/>
      <c r="AA219" s="134"/>
      <c r="AB219" s="134"/>
      <c r="AC219" s="134"/>
      <c r="AD219" s="134"/>
      <c r="AE219" s="134"/>
      <c r="AF219" s="134"/>
      <c r="AG219" s="134"/>
      <c r="AH219" s="134"/>
      <c r="AI219" s="134"/>
      <c r="AJ219" s="135"/>
      <c r="AK219" s="216"/>
      <c r="AL219" s="216"/>
      <c r="AM219" s="133" t="str">
        <f>IF([1]回答表!AD45="○",[1]回答表!B356,"")</f>
        <v/>
      </c>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5"/>
      <c r="BQ219" s="112"/>
      <c r="BR219" s="92"/>
    </row>
    <row r="220" spans="1:70" ht="15.6" customHeight="1" x14ac:dyDescent="0.4">
      <c r="C220" s="101"/>
      <c r="D220" s="141"/>
      <c r="E220" s="142"/>
      <c r="F220" s="142"/>
      <c r="G220" s="142"/>
      <c r="H220" s="142"/>
      <c r="I220" s="142"/>
      <c r="J220" s="142"/>
      <c r="K220" s="142"/>
      <c r="L220" s="142"/>
      <c r="M220" s="143"/>
      <c r="N220" s="144"/>
      <c r="O220" s="145"/>
      <c r="P220" s="145"/>
      <c r="Q220" s="146"/>
      <c r="R220" s="119"/>
      <c r="S220" s="119"/>
      <c r="T220" s="119"/>
      <c r="U220" s="147"/>
      <c r="V220" s="148"/>
      <c r="W220" s="148"/>
      <c r="X220" s="148"/>
      <c r="Y220" s="148"/>
      <c r="Z220" s="148"/>
      <c r="AA220" s="148"/>
      <c r="AB220" s="148"/>
      <c r="AC220" s="148"/>
      <c r="AD220" s="148"/>
      <c r="AE220" s="148"/>
      <c r="AF220" s="148"/>
      <c r="AG220" s="148"/>
      <c r="AH220" s="148"/>
      <c r="AI220" s="148"/>
      <c r="AJ220" s="149"/>
      <c r="AK220" s="216"/>
      <c r="AL220" s="216"/>
      <c r="AM220" s="147"/>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c r="BI220" s="148"/>
      <c r="BJ220" s="148"/>
      <c r="BK220" s="148"/>
      <c r="BL220" s="148"/>
      <c r="BM220" s="148"/>
      <c r="BN220" s="148"/>
      <c r="BO220" s="148"/>
      <c r="BP220" s="149"/>
      <c r="BQ220" s="112"/>
      <c r="BR220" s="92"/>
    </row>
    <row r="221" spans="1:70" ht="15.6" customHeight="1" x14ac:dyDescent="0.4">
      <c r="C221" s="101"/>
      <c r="D221" s="141"/>
      <c r="E221" s="142"/>
      <c r="F221" s="142"/>
      <c r="G221" s="142"/>
      <c r="H221" s="142"/>
      <c r="I221" s="142"/>
      <c r="J221" s="142"/>
      <c r="K221" s="142"/>
      <c r="L221" s="142"/>
      <c r="M221" s="143"/>
      <c r="N221" s="144"/>
      <c r="O221" s="145"/>
      <c r="P221" s="145"/>
      <c r="Q221" s="146"/>
      <c r="R221" s="119"/>
      <c r="S221" s="119"/>
      <c r="T221" s="119"/>
      <c r="U221" s="147"/>
      <c r="V221" s="148"/>
      <c r="W221" s="148"/>
      <c r="X221" s="148"/>
      <c r="Y221" s="148"/>
      <c r="Z221" s="148"/>
      <c r="AA221" s="148"/>
      <c r="AB221" s="148"/>
      <c r="AC221" s="148"/>
      <c r="AD221" s="148"/>
      <c r="AE221" s="148"/>
      <c r="AF221" s="148"/>
      <c r="AG221" s="148"/>
      <c r="AH221" s="148"/>
      <c r="AI221" s="148"/>
      <c r="AJ221" s="149"/>
      <c r="AK221" s="216"/>
      <c r="AL221" s="216"/>
      <c r="AM221" s="147"/>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c r="BI221" s="148"/>
      <c r="BJ221" s="148"/>
      <c r="BK221" s="148"/>
      <c r="BL221" s="148"/>
      <c r="BM221" s="148"/>
      <c r="BN221" s="148"/>
      <c r="BO221" s="148"/>
      <c r="BP221" s="149"/>
      <c r="BQ221" s="112"/>
      <c r="BR221" s="92"/>
    </row>
    <row r="222" spans="1:70" ht="15.6" customHeight="1" x14ac:dyDescent="0.4">
      <c r="C222" s="101"/>
      <c r="D222" s="116"/>
      <c r="E222" s="117"/>
      <c r="F222" s="117"/>
      <c r="G222" s="117"/>
      <c r="H222" s="117"/>
      <c r="I222" s="117"/>
      <c r="J222" s="117"/>
      <c r="K222" s="117"/>
      <c r="L222" s="117"/>
      <c r="M222" s="118"/>
      <c r="N222" s="154"/>
      <c r="O222" s="155"/>
      <c r="P222" s="155"/>
      <c r="Q222" s="156"/>
      <c r="R222" s="119"/>
      <c r="S222" s="119"/>
      <c r="T222" s="119"/>
      <c r="U222" s="174"/>
      <c r="V222" s="175"/>
      <c r="W222" s="175"/>
      <c r="X222" s="175"/>
      <c r="Y222" s="175"/>
      <c r="Z222" s="175"/>
      <c r="AA222" s="175"/>
      <c r="AB222" s="175"/>
      <c r="AC222" s="175"/>
      <c r="AD222" s="175"/>
      <c r="AE222" s="175"/>
      <c r="AF222" s="175"/>
      <c r="AG222" s="175"/>
      <c r="AH222" s="175"/>
      <c r="AI222" s="175"/>
      <c r="AJ222" s="176"/>
      <c r="AK222" s="216"/>
      <c r="AL222" s="216"/>
      <c r="AM222" s="174"/>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5"/>
      <c r="BI222" s="175"/>
      <c r="BJ222" s="175"/>
      <c r="BK222" s="175"/>
      <c r="BL222" s="175"/>
      <c r="BM222" s="175"/>
      <c r="BN222" s="175"/>
      <c r="BO222" s="175"/>
      <c r="BP222" s="176"/>
      <c r="BQ222" s="112"/>
      <c r="BR222" s="92"/>
    </row>
    <row r="223" spans="1:70" ht="15.6" customHeight="1" x14ac:dyDescent="0.4">
      <c r="C223" s="179"/>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E223" s="180"/>
      <c r="AF223" s="180"/>
      <c r="AG223" s="180"/>
      <c r="AH223" s="180"/>
      <c r="AI223" s="180"/>
      <c r="AJ223" s="180"/>
      <c r="AK223" s="180"/>
      <c r="AL223" s="180"/>
      <c r="AM223" s="180"/>
      <c r="AN223" s="180"/>
      <c r="AO223" s="180"/>
      <c r="AP223" s="180"/>
      <c r="AQ223" s="180"/>
      <c r="AR223" s="180"/>
      <c r="AS223" s="180"/>
      <c r="AT223" s="180"/>
      <c r="AU223" s="180"/>
      <c r="AV223" s="180"/>
      <c r="AW223" s="180"/>
      <c r="AX223" s="180"/>
      <c r="AY223" s="180"/>
      <c r="AZ223" s="180"/>
      <c r="BA223" s="180"/>
      <c r="BB223" s="180"/>
      <c r="BC223" s="180"/>
      <c r="BD223" s="180"/>
      <c r="BE223" s="180"/>
      <c r="BF223" s="180"/>
      <c r="BG223" s="180"/>
      <c r="BH223" s="180"/>
      <c r="BI223" s="180"/>
      <c r="BJ223" s="180"/>
      <c r="BK223" s="180"/>
      <c r="BL223" s="180"/>
      <c r="BM223" s="180"/>
      <c r="BN223" s="180"/>
      <c r="BO223" s="180"/>
      <c r="BP223" s="180"/>
      <c r="BQ223" s="181"/>
      <c r="BR223" s="92"/>
    </row>
    <row r="224" spans="1:70" ht="15.6" customHeight="1" x14ac:dyDescent="0.4">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row>
    <row r="225" spans="1:70" ht="15.6" customHeight="1" x14ac:dyDescent="0.4">
      <c r="C225" s="94"/>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187"/>
      <c r="AS225" s="187"/>
      <c r="AT225" s="187"/>
      <c r="AU225" s="187"/>
      <c r="AV225" s="187"/>
      <c r="AW225" s="187"/>
      <c r="AX225" s="187"/>
      <c r="AY225" s="187"/>
      <c r="AZ225" s="187"/>
      <c r="BA225" s="187"/>
      <c r="BB225" s="187"/>
      <c r="BC225" s="97"/>
      <c r="BD225" s="98"/>
      <c r="BE225" s="98"/>
      <c r="BF225" s="98"/>
      <c r="BG225" s="98"/>
      <c r="BH225" s="98"/>
      <c r="BI225" s="98"/>
      <c r="BJ225" s="98"/>
      <c r="BK225" s="98"/>
      <c r="BL225" s="98"/>
      <c r="BM225" s="98"/>
      <c r="BN225" s="98"/>
      <c r="BO225" s="98"/>
      <c r="BP225" s="98"/>
      <c r="BQ225" s="99"/>
    </row>
    <row r="226" spans="1:70" ht="15.6" customHeight="1" x14ac:dyDescent="0.5">
      <c r="C226" s="101"/>
      <c r="D226" s="119"/>
      <c r="E226" s="119"/>
      <c r="F226" s="119"/>
      <c r="G226" s="119"/>
      <c r="H226" s="119"/>
      <c r="I226" s="119"/>
      <c r="J226" s="119"/>
      <c r="K226" s="119"/>
      <c r="L226" s="119"/>
      <c r="M226" s="119"/>
      <c r="N226" s="119"/>
      <c r="O226" s="119"/>
      <c r="P226" s="119"/>
      <c r="Q226" s="119"/>
      <c r="R226" s="119"/>
      <c r="S226" s="119"/>
      <c r="T226" s="119"/>
      <c r="U226" s="119"/>
      <c r="V226" s="119"/>
      <c r="W226" s="119"/>
      <c r="X226" s="68"/>
      <c r="Y226" s="68"/>
      <c r="Z226" s="68"/>
      <c r="AA226" s="109"/>
      <c r="AB226" s="120"/>
      <c r="AC226" s="120"/>
      <c r="AD226" s="120"/>
      <c r="AE226" s="120"/>
      <c r="AF226" s="120"/>
      <c r="AG226" s="120"/>
      <c r="AH226" s="120"/>
      <c r="AI226" s="120"/>
      <c r="AJ226" s="120"/>
      <c r="AK226" s="120"/>
      <c r="AL226" s="120"/>
      <c r="AM226" s="120"/>
      <c r="AN226" s="111"/>
      <c r="AO226" s="120"/>
      <c r="AP226" s="121"/>
      <c r="AQ226" s="121"/>
      <c r="AR226" s="217"/>
      <c r="AS226" s="217"/>
      <c r="AT226" s="217"/>
      <c r="AU226" s="217"/>
      <c r="AV226" s="217"/>
      <c r="AW226" s="217"/>
      <c r="AX226" s="217"/>
      <c r="AY226" s="217"/>
      <c r="AZ226" s="217"/>
      <c r="BA226" s="217"/>
      <c r="BB226" s="217"/>
      <c r="BC226" s="108"/>
      <c r="BD226" s="109"/>
      <c r="BE226" s="109"/>
      <c r="BF226" s="109"/>
      <c r="BG226" s="109"/>
      <c r="BH226" s="109"/>
      <c r="BI226" s="109"/>
      <c r="BJ226" s="109"/>
      <c r="BK226" s="109"/>
      <c r="BL226" s="109"/>
      <c r="BM226" s="110"/>
      <c r="BN226" s="110"/>
      <c r="BO226" s="110"/>
      <c r="BP226" s="111"/>
      <c r="BQ226" s="112"/>
    </row>
    <row r="227" spans="1:70" ht="15.6" customHeight="1" x14ac:dyDescent="0.5">
      <c r="C227" s="101"/>
      <c r="D227" s="102" t="s">
        <v>14</v>
      </c>
      <c r="E227" s="103"/>
      <c r="F227" s="103"/>
      <c r="G227" s="103"/>
      <c r="H227" s="103"/>
      <c r="I227" s="103"/>
      <c r="J227" s="103"/>
      <c r="K227" s="103"/>
      <c r="L227" s="103"/>
      <c r="M227" s="103"/>
      <c r="N227" s="103"/>
      <c r="O227" s="103"/>
      <c r="P227" s="103"/>
      <c r="Q227" s="104"/>
      <c r="R227" s="105" t="s">
        <v>60</v>
      </c>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7"/>
      <c r="BC227" s="108"/>
      <c r="BD227" s="109"/>
      <c r="BE227" s="109"/>
      <c r="BF227" s="109"/>
      <c r="BG227" s="109"/>
      <c r="BH227" s="109"/>
      <c r="BI227" s="109"/>
      <c r="BJ227" s="109"/>
      <c r="BK227" s="109"/>
      <c r="BL227" s="109"/>
      <c r="BM227" s="110"/>
      <c r="BN227" s="110"/>
      <c r="BO227" s="110"/>
      <c r="BP227" s="111"/>
      <c r="BQ227" s="112"/>
    </row>
    <row r="228" spans="1:70" ht="15.6" customHeight="1" x14ac:dyDescent="0.5">
      <c r="A228" s="92"/>
      <c r="B228" s="92"/>
      <c r="C228" s="101"/>
      <c r="D228" s="113"/>
      <c r="E228" s="114"/>
      <c r="F228" s="114"/>
      <c r="G228" s="114"/>
      <c r="H228" s="114"/>
      <c r="I228" s="114"/>
      <c r="J228" s="114"/>
      <c r="K228" s="114"/>
      <c r="L228" s="114"/>
      <c r="M228" s="114"/>
      <c r="N228" s="114"/>
      <c r="O228" s="114"/>
      <c r="P228" s="114"/>
      <c r="Q228" s="115"/>
      <c r="R228" s="116"/>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117"/>
      <c r="AV228" s="117"/>
      <c r="AW228" s="117"/>
      <c r="AX228" s="117"/>
      <c r="AY228" s="117"/>
      <c r="AZ228" s="117"/>
      <c r="BA228" s="117"/>
      <c r="BB228" s="118"/>
      <c r="BC228" s="108"/>
      <c r="BD228" s="109"/>
      <c r="BE228" s="109"/>
      <c r="BF228" s="109"/>
      <c r="BG228" s="109"/>
      <c r="BH228" s="109"/>
      <c r="BI228" s="109"/>
      <c r="BJ228" s="109"/>
      <c r="BK228" s="109"/>
      <c r="BL228" s="109"/>
      <c r="BM228" s="110"/>
      <c r="BN228" s="110"/>
      <c r="BO228" s="110"/>
      <c r="BP228" s="111"/>
      <c r="BQ228" s="112"/>
      <c r="BR228" s="92"/>
    </row>
    <row r="229" spans="1:70" ht="15.6" customHeight="1" x14ac:dyDescent="0.5">
      <c r="A229" s="92"/>
      <c r="B229" s="92"/>
      <c r="C229" s="101"/>
      <c r="D229" s="119"/>
      <c r="E229" s="119"/>
      <c r="F229" s="119"/>
      <c r="G229" s="119"/>
      <c r="H229" s="119"/>
      <c r="I229" s="119"/>
      <c r="J229" s="119"/>
      <c r="K229" s="119"/>
      <c r="L229" s="119"/>
      <c r="M229" s="119"/>
      <c r="N229" s="119"/>
      <c r="O229" s="119"/>
      <c r="P229" s="119"/>
      <c r="Q229" s="119"/>
      <c r="R229" s="119"/>
      <c r="S229" s="119"/>
      <c r="T229" s="119"/>
      <c r="U229" s="119"/>
      <c r="V229" s="119"/>
      <c r="W229" s="119"/>
      <c r="X229" s="68"/>
      <c r="Y229" s="68"/>
      <c r="Z229" s="68"/>
      <c r="AA229" s="109"/>
      <c r="AB229" s="120"/>
      <c r="AC229" s="120"/>
      <c r="AD229" s="120"/>
      <c r="AE229" s="120"/>
      <c r="AF229" s="120"/>
      <c r="AG229" s="120"/>
      <c r="AH229" s="120"/>
      <c r="AI229" s="120"/>
      <c r="AJ229" s="120"/>
      <c r="AK229" s="120"/>
      <c r="AL229" s="120"/>
      <c r="AM229" s="120"/>
      <c r="AN229" s="111"/>
      <c r="AO229" s="120"/>
      <c r="AP229" s="121"/>
      <c r="AQ229" s="121"/>
      <c r="AR229" s="122"/>
      <c r="AS229" s="122"/>
      <c r="AT229" s="122"/>
      <c r="AU229" s="122"/>
      <c r="AV229" s="122"/>
      <c r="AW229" s="122"/>
      <c r="AX229" s="122"/>
      <c r="AY229" s="122"/>
      <c r="AZ229" s="122"/>
      <c r="BA229" s="122"/>
      <c r="BB229" s="122"/>
      <c r="BC229" s="108"/>
      <c r="BD229" s="109"/>
      <c r="BE229" s="109"/>
      <c r="BF229" s="109"/>
      <c r="BG229" s="109"/>
      <c r="BH229" s="109"/>
      <c r="BI229" s="109"/>
      <c r="BJ229" s="109"/>
      <c r="BK229" s="109"/>
      <c r="BL229" s="109"/>
      <c r="BM229" s="110"/>
      <c r="BN229" s="110"/>
      <c r="BO229" s="110"/>
      <c r="BP229" s="111"/>
      <c r="BQ229" s="112"/>
      <c r="BR229" s="92"/>
    </row>
    <row r="230" spans="1:70" ht="25.5" x14ac:dyDescent="0.5">
      <c r="A230" s="92"/>
      <c r="B230" s="92"/>
      <c r="C230" s="101"/>
      <c r="D230" s="119"/>
      <c r="E230" s="119"/>
      <c r="F230" s="119"/>
      <c r="G230" s="119"/>
      <c r="H230" s="119"/>
      <c r="I230" s="119"/>
      <c r="J230" s="119"/>
      <c r="K230" s="119"/>
      <c r="L230" s="119"/>
      <c r="M230" s="119"/>
      <c r="N230" s="119"/>
      <c r="O230" s="119"/>
      <c r="P230" s="119"/>
      <c r="Q230" s="119"/>
      <c r="R230" s="119"/>
      <c r="S230" s="119"/>
      <c r="T230" s="119"/>
      <c r="U230" s="123" t="s">
        <v>36</v>
      </c>
      <c r="V230" s="119"/>
      <c r="W230" s="119"/>
      <c r="X230" s="119"/>
      <c r="Y230" s="119"/>
      <c r="Z230" s="119"/>
      <c r="AA230" s="110"/>
      <c r="AB230" s="124"/>
      <c r="AC230" s="124"/>
      <c r="AD230" s="124"/>
      <c r="AE230" s="124"/>
      <c r="AF230" s="124"/>
      <c r="AG230" s="124"/>
      <c r="AH230" s="124"/>
      <c r="AI230" s="124"/>
      <c r="AJ230" s="124"/>
      <c r="AK230" s="124"/>
      <c r="AL230" s="124"/>
      <c r="AM230" s="123" t="s">
        <v>55</v>
      </c>
      <c r="AN230" s="125"/>
      <c r="AO230" s="124"/>
      <c r="AP230" s="126"/>
      <c r="AQ230" s="126"/>
      <c r="AR230" s="127"/>
      <c r="AS230" s="127"/>
      <c r="AT230" s="127"/>
      <c r="AU230" s="127"/>
      <c r="AV230" s="127"/>
      <c r="AW230" s="127"/>
      <c r="AX230" s="127"/>
      <c r="AY230" s="127"/>
      <c r="AZ230" s="127"/>
      <c r="BA230" s="127"/>
      <c r="BB230" s="127"/>
      <c r="BC230" s="128"/>
      <c r="BD230" s="110"/>
      <c r="BE230" s="218" t="s">
        <v>61</v>
      </c>
      <c r="BF230" s="182"/>
      <c r="BG230" s="182"/>
      <c r="BH230" s="182"/>
      <c r="BI230" s="182"/>
      <c r="BJ230" s="182"/>
      <c r="BK230" s="182"/>
      <c r="BL230" s="110"/>
      <c r="BM230" s="110"/>
      <c r="BN230" s="110"/>
      <c r="BO230" s="110"/>
      <c r="BP230" s="125"/>
      <c r="BQ230" s="112"/>
      <c r="BR230" s="92"/>
    </row>
    <row r="231" spans="1:70" ht="15.6" customHeight="1" x14ac:dyDescent="0.4">
      <c r="A231" s="92"/>
      <c r="B231" s="92"/>
      <c r="C231" s="101"/>
      <c r="D231" s="105" t="s">
        <v>18</v>
      </c>
      <c r="E231" s="106"/>
      <c r="F231" s="106"/>
      <c r="G231" s="106"/>
      <c r="H231" s="106"/>
      <c r="I231" s="106"/>
      <c r="J231" s="106"/>
      <c r="K231" s="106"/>
      <c r="L231" s="106"/>
      <c r="M231" s="107"/>
      <c r="N231" s="130" t="str">
        <f>IF([1]回答表!X46="○","○","")</f>
        <v/>
      </c>
      <c r="O231" s="131"/>
      <c r="P231" s="131"/>
      <c r="Q231" s="132"/>
      <c r="R231" s="119"/>
      <c r="S231" s="119"/>
      <c r="T231" s="119"/>
      <c r="U231" s="133" t="str">
        <f>IF([1]回答表!X46="○",[1]回答表!B368,IF([1]回答表!AA46="○",[1]回答表!B382,""))</f>
        <v/>
      </c>
      <c r="V231" s="134"/>
      <c r="W231" s="134"/>
      <c r="X231" s="134"/>
      <c r="Y231" s="134"/>
      <c r="Z231" s="134"/>
      <c r="AA231" s="134"/>
      <c r="AB231" s="134"/>
      <c r="AC231" s="134"/>
      <c r="AD231" s="134"/>
      <c r="AE231" s="134"/>
      <c r="AF231" s="134"/>
      <c r="AG231" s="134"/>
      <c r="AH231" s="134"/>
      <c r="AI231" s="134"/>
      <c r="AJ231" s="135"/>
      <c r="AK231" s="136"/>
      <c r="AL231" s="136"/>
      <c r="AM231" s="228" t="s">
        <v>62</v>
      </c>
      <c r="AN231" s="228"/>
      <c r="AO231" s="228"/>
      <c r="AP231" s="228"/>
      <c r="AQ231" s="229" t="str">
        <f>IF([1]回答表!X46="○",[1]回答表!BC375,IF([1]回答表!AA46="○",[1]回答表!BC389,""))</f>
        <v/>
      </c>
      <c r="AR231" s="229"/>
      <c r="AS231" s="229"/>
      <c r="AT231" s="229"/>
      <c r="AU231" s="230" t="s">
        <v>63</v>
      </c>
      <c r="AV231" s="231"/>
      <c r="AW231" s="231"/>
      <c r="AX231" s="232"/>
      <c r="AY231" s="229" t="str">
        <f>IF([1]回答表!X46="○",[1]回答表!BC380,IF([1]回答表!AA46="○",[1]回答表!BC394,""))</f>
        <v/>
      </c>
      <c r="AZ231" s="229"/>
      <c r="BA231" s="229"/>
      <c r="BB231" s="229"/>
      <c r="BC231" s="120"/>
      <c r="BD231" s="109"/>
      <c r="BE231" s="138" t="str">
        <f>IF([1]回答表!X46="○",[1]回答表!S374,IF([1]回答表!AA46="○",[1]回答表!S388,""))</f>
        <v/>
      </c>
      <c r="BF231" s="139"/>
      <c r="BG231" s="139"/>
      <c r="BH231" s="139"/>
      <c r="BI231" s="138"/>
      <c r="BJ231" s="139"/>
      <c r="BK231" s="139"/>
      <c r="BL231" s="139"/>
      <c r="BM231" s="138"/>
      <c r="BN231" s="139"/>
      <c r="BO231" s="139"/>
      <c r="BP231" s="140"/>
      <c r="BQ231" s="112"/>
      <c r="BR231" s="92"/>
    </row>
    <row r="232" spans="1:70" ht="15.6" customHeight="1" x14ac:dyDescent="0.4">
      <c r="A232" s="92"/>
      <c r="B232" s="92"/>
      <c r="C232" s="101"/>
      <c r="D232" s="141"/>
      <c r="E232" s="142"/>
      <c r="F232" s="142"/>
      <c r="G232" s="142"/>
      <c r="H232" s="142"/>
      <c r="I232" s="142"/>
      <c r="J232" s="142"/>
      <c r="K232" s="142"/>
      <c r="L232" s="142"/>
      <c r="M232" s="143"/>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228"/>
      <c r="AN232" s="228"/>
      <c r="AO232" s="228"/>
      <c r="AP232" s="228"/>
      <c r="AQ232" s="229"/>
      <c r="AR232" s="229"/>
      <c r="AS232" s="229"/>
      <c r="AT232" s="229"/>
      <c r="AU232" s="233"/>
      <c r="AV232" s="234"/>
      <c r="AW232" s="234"/>
      <c r="AX232" s="235"/>
      <c r="AY232" s="229"/>
      <c r="AZ232" s="229"/>
      <c r="BA232" s="229"/>
      <c r="BB232" s="229"/>
      <c r="BC232" s="120"/>
      <c r="BD232" s="109"/>
      <c r="BE232" s="150"/>
      <c r="BF232" s="151"/>
      <c r="BG232" s="151"/>
      <c r="BH232" s="151"/>
      <c r="BI232" s="150"/>
      <c r="BJ232" s="151"/>
      <c r="BK232" s="151"/>
      <c r="BL232" s="151"/>
      <c r="BM232" s="150"/>
      <c r="BN232" s="151"/>
      <c r="BO232" s="151"/>
      <c r="BP232" s="152"/>
      <c r="BQ232" s="112"/>
      <c r="BR232" s="92"/>
    </row>
    <row r="233" spans="1:70" ht="15.6" customHeight="1" x14ac:dyDescent="0.4">
      <c r="A233" s="92"/>
      <c r="B233" s="92"/>
      <c r="C233" s="101"/>
      <c r="D233" s="141"/>
      <c r="E233" s="142"/>
      <c r="F233" s="142"/>
      <c r="G233" s="142"/>
      <c r="H233" s="142"/>
      <c r="I233" s="142"/>
      <c r="J233" s="142"/>
      <c r="K233" s="142"/>
      <c r="L233" s="142"/>
      <c r="M233" s="143"/>
      <c r="N233" s="144"/>
      <c r="O233" s="145"/>
      <c r="P233" s="145"/>
      <c r="Q233" s="146"/>
      <c r="R233" s="119"/>
      <c r="S233" s="119"/>
      <c r="T233" s="119"/>
      <c r="U233" s="147"/>
      <c r="V233" s="148"/>
      <c r="W233" s="148"/>
      <c r="X233" s="148"/>
      <c r="Y233" s="148"/>
      <c r="Z233" s="148"/>
      <c r="AA233" s="148"/>
      <c r="AB233" s="148"/>
      <c r="AC233" s="148"/>
      <c r="AD233" s="148"/>
      <c r="AE233" s="148"/>
      <c r="AF233" s="148"/>
      <c r="AG233" s="148"/>
      <c r="AH233" s="148"/>
      <c r="AI233" s="148"/>
      <c r="AJ233" s="149"/>
      <c r="AK233" s="136"/>
      <c r="AL233" s="136"/>
      <c r="AM233" s="228" t="s">
        <v>64</v>
      </c>
      <c r="AN233" s="228"/>
      <c r="AO233" s="228"/>
      <c r="AP233" s="228"/>
      <c r="AQ233" s="229" t="str">
        <f>IF([1]回答表!X46="○",[1]回答表!BC376,IF([1]回答表!AA46="○",[1]回答表!BC390,""))</f>
        <v/>
      </c>
      <c r="AR233" s="229"/>
      <c r="AS233" s="229"/>
      <c r="AT233" s="229"/>
      <c r="AU233" s="233"/>
      <c r="AV233" s="234"/>
      <c r="AW233" s="234"/>
      <c r="AX233" s="235"/>
      <c r="AY233" s="229"/>
      <c r="AZ233" s="229"/>
      <c r="BA233" s="229"/>
      <c r="BB233" s="229"/>
      <c r="BC233" s="120"/>
      <c r="BD233" s="109"/>
      <c r="BE233" s="150"/>
      <c r="BF233" s="151"/>
      <c r="BG233" s="151"/>
      <c r="BH233" s="151"/>
      <c r="BI233" s="150"/>
      <c r="BJ233" s="151"/>
      <c r="BK233" s="151"/>
      <c r="BL233" s="151"/>
      <c r="BM233" s="150"/>
      <c r="BN233" s="151"/>
      <c r="BO233" s="151"/>
      <c r="BP233" s="152"/>
      <c r="BQ233" s="112"/>
      <c r="BR233" s="92"/>
    </row>
    <row r="234" spans="1:70" ht="15.6" customHeight="1" x14ac:dyDescent="0.4">
      <c r="A234" s="92"/>
      <c r="B234" s="92"/>
      <c r="C234" s="101"/>
      <c r="D234" s="116"/>
      <c r="E234" s="117"/>
      <c r="F234" s="117"/>
      <c r="G234" s="117"/>
      <c r="H234" s="117"/>
      <c r="I234" s="117"/>
      <c r="J234" s="117"/>
      <c r="K234" s="117"/>
      <c r="L234" s="117"/>
      <c r="M234" s="118"/>
      <c r="N234" s="154"/>
      <c r="O234" s="155"/>
      <c r="P234" s="155"/>
      <c r="Q234" s="156"/>
      <c r="R234" s="119"/>
      <c r="S234" s="119"/>
      <c r="T234" s="119"/>
      <c r="U234" s="147"/>
      <c r="V234" s="148"/>
      <c r="W234" s="148"/>
      <c r="X234" s="148"/>
      <c r="Y234" s="148"/>
      <c r="Z234" s="148"/>
      <c r="AA234" s="148"/>
      <c r="AB234" s="148"/>
      <c r="AC234" s="148"/>
      <c r="AD234" s="148"/>
      <c r="AE234" s="148"/>
      <c r="AF234" s="148"/>
      <c r="AG234" s="148"/>
      <c r="AH234" s="148"/>
      <c r="AI234" s="148"/>
      <c r="AJ234" s="149"/>
      <c r="AK234" s="136"/>
      <c r="AL234" s="136"/>
      <c r="AM234" s="228"/>
      <c r="AN234" s="228"/>
      <c r="AO234" s="228"/>
      <c r="AP234" s="228"/>
      <c r="AQ234" s="229"/>
      <c r="AR234" s="229"/>
      <c r="AS234" s="229"/>
      <c r="AT234" s="229"/>
      <c r="AU234" s="233"/>
      <c r="AV234" s="234"/>
      <c r="AW234" s="234"/>
      <c r="AX234" s="235"/>
      <c r="AY234" s="229"/>
      <c r="AZ234" s="229"/>
      <c r="BA234" s="229"/>
      <c r="BB234" s="229"/>
      <c r="BC234" s="120"/>
      <c r="BD234" s="109"/>
      <c r="BE234" s="150" t="str">
        <f>IF([1]回答表!X46="○",[1]回答表!V374,IF([1]回答表!AA46="○",[1]回答表!V388,""))</f>
        <v/>
      </c>
      <c r="BF234" s="151"/>
      <c r="BG234" s="151"/>
      <c r="BH234" s="151"/>
      <c r="BI234" s="150" t="str">
        <f>IF([1]回答表!X46="○",[1]回答表!V375,IF([1]回答表!AA46="○",[1]回答表!V389,""))</f>
        <v/>
      </c>
      <c r="BJ234" s="151"/>
      <c r="BK234" s="151"/>
      <c r="BL234" s="152"/>
      <c r="BM234" s="150" t="str">
        <f>IF([1]回答表!X46="○",[1]回答表!V376,IF([1]回答表!AA46="○",[1]回答表!V390,""))</f>
        <v/>
      </c>
      <c r="BN234" s="151"/>
      <c r="BO234" s="151"/>
      <c r="BP234" s="152"/>
      <c r="BQ234" s="112"/>
      <c r="BR234" s="92"/>
    </row>
    <row r="235" spans="1:70" ht="15.6" customHeight="1" x14ac:dyDescent="0.4">
      <c r="A235" s="92"/>
      <c r="B235" s="92"/>
      <c r="C235" s="101"/>
      <c r="D235" s="157"/>
      <c r="E235" s="157"/>
      <c r="F235" s="157"/>
      <c r="G235" s="157"/>
      <c r="H235" s="157"/>
      <c r="I235" s="157"/>
      <c r="J235" s="157"/>
      <c r="K235" s="157"/>
      <c r="L235" s="157"/>
      <c r="M235" s="157"/>
      <c r="N235" s="159"/>
      <c r="O235" s="159"/>
      <c r="P235" s="159"/>
      <c r="Q235" s="159"/>
      <c r="R235" s="159"/>
      <c r="S235" s="159"/>
      <c r="T235" s="159"/>
      <c r="U235" s="147"/>
      <c r="V235" s="148"/>
      <c r="W235" s="148"/>
      <c r="X235" s="148"/>
      <c r="Y235" s="148"/>
      <c r="Z235" s="148"/>
      <c r="AA235" s="148"/>
      <c r="AB235" s="148"/>
      <c r="AC235" s="148"/>
      <c r="AD235" s="148"/>
      <c r="AE235" s="148"/>
      <c r="AF235" s="148"/>
      <c r="AG235" s="148"/>
      <c r="AH235" s="148"/>
      <c r="AI235" s="148"/>
      <c r="AJ235" s="149"/>
      <c r="AK235" s="136"/>
      <c r="AL235" s="136"/>
      <c r="AM235" s="228" t="s">
        <v>65</v>
      </c>
      <c r="AN235" s="228"/>
      <c r="AO235" s="228"/>
      <c r="AP235" s="228"/>
      <c r="AQ235" s="229" t="str">
        <f>IF([1]回答表!X46="○",[1]回答表!BC377,IF([1]回答表!AA46="○",[1]回答表!BC391,""))</f>
        <v/>
      </c>
      <c r="AR235" s="229"/>
      <c r="AS235" s="229"/>
      <c r="AT235" s="229"/>
      <c r="AU235" s="236"/>
      <c r="AV235" s="237"/>
      <c r="AW235" s="237"/>
      <c r="AX235" s="238"/>
      <c r="AY235" s="229"/>
      <c r="AZ235" s="229"/>
      <c r="BA235" s="229"/>
      <c r="BB235" s="229"/>
      <c r="BC235" s="120"/>
      <c r="BD235" s="120"/>
      <c r="BE235" s="150"/>
      <c r="BF235" s="151"/>
      <c r="BG235" s="151"/>
      <c r="BH235" s="151"/>
      <c r="BI235" s="150"/>
      <c r="BJ235" s="151"/>
      <c r="BK235" s="151"/>
      <c r="BL235" s="152"/>
      <c r="BM235" s="150"/>
      <c r="BN235" s="151"/>
      <c r="BO235" s="151"/>
      <c r="BP235" s="152"/>
      <c r="BQ235" s="112"/>
      <c r="BR235" s="92"/>
    </row>
    <row r="236" spans="1:70" ht="15.6" customHeight="1" x14ac:dyDescent="0.4">
      <c r="A236" s="92"/>
      <c r="B236" s="92"/>
      <c r="C236" s="101"/>
      <c r="D236" s="157"/>
      <c r="E236" s="157"/>
      <c r="F236" s="157"/>
      <c r="G236" s="157"/>
      <c r="H236" s="157"/>
      <c r="I236" s="157"/>
      <c r="J236" s="157"/>
      <c r="K236" s="157"/>
      <c r="L236" s="157"/>
      <c r="M236" s="157"/>
      <c r="N236" s="159"/>
      <c r="O236" s="159"/>
      <c r="P236" s="159"/>
      <c r="Q236" s="159"/>
      <c r="R236" s="159"/>
      <c r="S236" s="159"/>
      <c r="T236" s="159"/>
      <c r="U236" s="147"/>
      <c r="V236" s="148"/>
      <c r="W236" s="148"/>
      <c r="X236" s="148"/>
      <c r="Y236" s="148"/>
      <c r="Z236" s="148"/>
      <c r="AA236" s="148"/>
      <c r="AB236" s="148"/>
      <c r="AC236" s="148"/>
      <c r="AD236" s="148"/>
      <c r="AE236" s="148"/>
      <c r="AF236" s="148"/>
      <c r="AG236" s="148"/>
      <c r="AH236" s="148"/>
      <c r="AI236" s="148"/>
      <c r="AJ236" s="149"/>
      <c r="AK236" s="136"/>
      <c r="AL236" s="136"/>
      <c r="AM236" s="228"/>
      <c r="AN236" s="228"/>
      <c r="AO236" s="228"/>
      <c r="AP236" s="228"/>
      <c r="AQ236" s="229"/>
      <c r="AR236" s="229"/>
      <c r="AS236" s="229"/>
      <c r="AT236" s="229"/>
      <c r="AU236" s="228" t="s">
        <v>66</v>
      </c>
      <c r="AV236" s="228"/>
      <c r="AW236" s="228"/>
      <c r="AX236" s="228"/>
      <c r="AY236" s="239" t="str">
        <f>IF([1]回答表!X46="○",[1]回答表!BC381,IF([1]回答表!AA46="○",[1]回答表!BC395,""))</f>
        <v/>
      </c>
      <c r="AZ236" s="239"/>
      <c r="BA236" s="239"/>
      <c r="BB236" s="239"/>
      <c r="BC236" s="120"/>
      <c r="BD236" s="109"/>
      <c r="BE236" s="150"/>
      <c r="BF236" s="151"/>
      <c r="BG236" s="151"/>
      <c r="BH236" s="151"/>
      <c r="BI236" s="150"/>
      <c r="BJ236" s="151"/>
      <c r="BK236" s="151"/>
      <c r="BL236" s="152"/>
      <c r="BM236" s="150"/>
      <c r="BN236" s="151"/>
      <c r="BO236" s="151"/>
      <c r="BP236" s="152"/>
      <c r="BQ236" s="112"/>
      <c r="BR236" s="92"/>
    </row>
    <row r="237" spans="1:70" ht="15.6" customHeight="1" x14ac:dyDescent="0.4">
      <c r="A237" s="92"/>
      <c r="B237" s="92"/>
      <c r="C237" s="101"/>
      <c r="D237" s="164" t="s">
        <v>26</v>
      </c>
      <c r="E237" s="165"/>
      <c r="F237" s="165"/>
      <c r="G237" s="165"/>
      <c r="H237" s="165"/>
      <c r="I237" s="165"/>
      <c r="J237" s="165"/>
      <c r="K237" s="165"/>
      <c r="L237" s="165"/>
      <c r="M237" s="166"/>
      <c r="N237" s="130" t="str">
        <f>IF([1]回答表!AA46="○","○","")</f>
        <v/>
      </c>
      <c r="O237" s="131"/>
      <c r="P237" s="131"/>
      <c r="Q237" s="132"/>
      <c r="R237" s="119"/>
      <c r="S237" s="119"/>
      <c r="T237" s="119"/>
      <c r="U237" s="147"/>
      <c r="V237" s="148"/>
      <c r="W237" s="148"/>
      <c r="X237" s="148"/>
      <c r="Y237" s="148"/>
      <c r="Z237" s="148"/>
      <c r="AA237" s="148"/>
      <c r="AB237" s="148"/>
      <c r="AC237" s="148"/>
      <c r="AD237" s="148"/>
      <c r="AE237" s="148"/>
      <c r="AF237" s="148"/>
      <c r="AG237" s="148"/>
      <c r="AH237" s="148"/>
      <c r="AI237" s="148"/>
      <c r="AJ237" s="149"/>
      <c r="AK237" s="136"/>
      <c r="AL237" s="136"/>
      <c r="AM237" s="228" t="s">
        <v>67</v>
      </c>
      <c r="AN237" s="228"/>
      <c r="AO237" s="228"/>
      <c r="AP237" s="228"/>
      <c r="AQ237" s="240" t="str">
        <f>IF([1]回答表!X46="○",[1]回答表!BC378,IF([1]回答表!AA46="○",[1]回答表!BC392,""))</f>
        <v/>
      </c>
      <c r="AR237" s="229"/>
      <c r="AS237" s="229"/>
      <c r="AT237" s="229"/>
      <c r="AU237" s="228"/>
      <c r="AV237" s="228"/>
      <c r="AW237" s="228"/>
      <c r="AX237" s="228"/>
      <c r="AY237" s="239"/>
      <c r="AZ237" s="239"/>
      <c r="BA237" s="239"/>
      <c r="BB237" s="239"/>
      <c r="BC237" s="120"/>
      <c r="BD237" s="167"/>
      <c r="BE237" s="150"/>
      <c r="BF237" s="151"/>
      <c r="BG237" s="151"/>
      <c r="BH237" s="151"/>
      <c r="BI237" s="150"/>
      <c r="BJ237" s="151"/>
      <c r="BK237" s="151"/>
      <c r="BL237" s="152"/>
      <c r="BM237" s="150"/>
      <c r="BN237" s="151"/>
      <c r="BO237" s="151"/>
      <c r="BP237" s="152"/>
      <c r="BQ237" s="112"/>
      <c r="BR237" s="92"/>
    </row>
    <row r="238" spans="1:70" ht="15.6" customHeight="1" x14ac:dyDescent="0.4">
      <c r="A238" s="92"/>
      <c r="B238" s="92"/>
      <c r="C238" s="101"/>
      <c r="D238" s="168"/>
      <c r="E238" s="169"/>
      <c r="F238" s="169"/>
      <c r="G238" s="169"/>
      <c r="H238" s="169"/>
      <c r="I238" s="169"/>
      <c r="J238" s="169"/>
      <c r="K238" s="169"/>
      <c r="L238" s="169"/>
      <c r="M238" s="170"/>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136"/>
      <c r="AL238" s="136"/>
      <c r="AM238" s="228"/>
      <c r="AN238" s="228"/>
      <c r="AO238" s="228"/>
      <c r="AP238" s="228"/>
      <c r="AQ238" s="229"/>
      <c r="AR238" s="229"/>
      <c r="AS238" s="229"/>
      <c r="AT238" s="229"/>
      <c r="AU238" s="228"/>
      <c r="AV238" s="228"/>
      <c r="AW238" s="228"/>
      <c r="AX238" s="228"/>
      <c r="AY238" s="239"/>
      <c r="AZ238" s="239"/>
      <c r="BA238" s="239"/>
      <c r="BB238" s="239"/>
      <c r="BC238" s="120"/>
      <c r="BD238" s="167"/>
      <c r="BE238" s="150" t="s">
        <v>23</v>
      </c>
      <c r="BF238" s="151"/>
      <c r="BG238" s="151"/>
      <c r="BH238" s="151"/>
      <c r="BI238" s="150" t="s">
        <v>24</v>
      </c>
      <c r="BJ238" s="151"/>
      <c r="BK238" s="151"/>
      <c r="BL238" s="151"/>
      <c r="BM238" s="150" t="s">
        <v>25</v>
      </c>
      <c r="BN238" s="151"/>
      <c r="BO238" s="151"/>
      <c r="BP238" s="152"/>
      <c r="BQ238" s="112"/>
      <c r="BR238" s="92"/>
    </row>
    <row r="239" spans="1:70" ht="15.6" customHeight="1" x14ac:dyDescent="0.4">
      <c r="A239" s="92"/>
      <c r="B239" s="92"/>
      <c r="C239" s="101"/>
      <c r="D239" s="168"/>
      <c r="E239" s="169"/>
      <c r="F239" s="169"/>
      <c r="G239" s="169"/>
      <c r="H239" s="169"/>
      <c r="I239" s="169"/>
      <c r="J239" s="169"/>
      <c r="K239" s="169"/>
      <c r="L239" s="169"/>
      <c r="M239" s="170"/>
      <c r="N239" s="144"/>
      <c r="O239" s="145"/>
      <c r="P239" s="145"/>
      <c r="Q239" s="146"/>
      <c r="R239" s="119"/>
      <c r="S239" s="119"/>
      <c r="T239" s="119"/>
      <c r="U239" s="147"/>
      <c r="V239" s="148"/>
      <c r="W239" s="148"/>
      <c r="X239" s="148"/>
      <c r="Y239" s="148"/>
      <c r="Z239" s="148"/>
      <c r="AA239" s="148"/>
      <c r="AB239" s="148"/>
      <c r="AC239" s="148"/>
      <c r="AD239" s="148"/>
      <c r="AE239" s="148"/>
      <c r="AF239" s="148"/>
      <c r="AG239" s="148"/>
      <c r="AH239" s="148"/>
      <c r="AI239" s="148"/>
      <c r="AJ239" s="149"/>
      <c r="AK239" s="136"/>
      <c r="AL239" s="136"/>
      <c r="AM239" s="228" t="s">
        <v>68</v>
      </c>
      <c r="AN239" s="228"/>
      <c r="AO239" s="228"/>
      <c r="AP239" s="228"/>
      <c r="AQ239" s="229" t="str">
        <f>IF([1]回答表!X46="○",[1]回答表!BC379,IF([1]回答表!AA46="○",[1]回答表!BC393,""))</f>
        <v/>
      </c>
      <c r="AR239" s="229"/>
      <c r="AS239" s="229"/>
      <c r="AT239" s="229"/>
      <c r="AU239" s="228"/>
      <c r="AV239" s="228"/>
      <c r="AW239" s="228"/>
      <c r="AX239" s="228"/>
      <c r="AY239" s="239"/>
      <c r="AZ239" s="239"/>
      <c r="BA239" s="239"/>
      <c r="BB239" s="239"/>
      <c r="BC239" s="120"/>
      <c r="BD239" s="167"/>
      <c r="BE239" s="150"/>
      <c r="BF239" s="151"/>
      <c r="BG239" s="151"/>
      <c r="BH239" s="151"/>
      <c r="BI239" s="150"/>
      <c r="BJ239" s="151"/>
      <c r="BK239" s="151"/>
      <c r="BL239" s="151"/>
      <c r="BM239" s="150"/>
      <c r="BN239" s="151"/>
      <c r="BO239" s="151"/>
      <c r="BP239" s="152"/>
      <c r="BQ239" s="112"/>
      <c r="BR239" s="92"/>
    </row>
    <row r="240" spans="1:70" ht="15.6" customHeight="1" x14ac:dyDescent="0.4">
      <c r="A240" s="92"/>
      <c r="B240" s="92"/>
      <c r="C240" s="101"/>
      <c r="D240" s="171"/>
      <c r="E240" s="172"/>
      <c r="F240" s="172"/>
      <c r="G240" s="172"/>
      <c r="H240" s="172"/>
      <c r="I240" s="172"/>
      <c r="J240" s="172"/>
      <c r="K240" s="172"/>
      <c r="L240" s="172"/>
      <c r="M240" s="173"/>
      <c r="N240" s="154"/>
      <c r="O240" s="155"/>
      <c r="P240" s="155"/>
      <c r="Q240" s="156"/>
      <c r="R240" s="119"/>
      <c r="S240" s="119"/>
      <c r="T240" s="119"/>
      <c r="U240" s="174"/>
      <c r="V240" s="175"/>
      <c r="W240" s="175"/>
      <c r="X240" s="175"/>
      <c r="Y240" s="175"/>
      <c r="Z240" s="175"/>
      <c r="AA240" s="175"/>
      <c r="AB240" s="175"/>
      <c r="AC240" s="175"/>
      <c r="AD240" s="175"/>
      <c r="AE240" s="175"/>
      <c r="AF240" s="175"/>
      <c r="AG240" s="175"/>
      <c r="AH240" s="175"/>
      <c r="AI240" s="175"/>
      <c r="AJ240" s="176"/>
      <c r="AK240" s="136"/>
      <c r="AL240" s="136"/>
      <c r="AM240" s="228"/>
      <c r="AN240" s="228"/>
      <c r="AO240" s="228"/>
      <c r="AP240" s="228"/>
      <c r="AQ240" s="229"/>
      <c r="AR240" s="229"/>
      <c r="AS240" s="229"/>
      <c r="AT240" s="229"/>
      <c r="AU240" s="228"/>
      <c r="AV240" s="228"/>
      <c r="AW240" s="228"/>
      <c r="AX240" s="228"/>
      <c r="AY240" s="239"/>
      <c r="AZ240" s="239"/>
      <c r="BA240" s="239"/>
      <c r="BB240" s="239"/>
      <c r="BC240" s="120"/>
      <c r="BD240" s="167"/>
      <c r="BE240" s="184"/>
      <c r="BF240" s="185"/>
      <c r="BG240" s="185"/>
      <c r="BH240" s="185"/>
      <c r="BI240" s="184"/>
      <c r="BJ240" s="185"/>
      <c r="BK240" s="185"/>
      <c r="BL240" s="185"/>
      <c r="BM240" s="184"/>
      <c r="BN240" s="185"/>
      <c r="BO240" s="185"/>
      <c r="BP240" s="186"/>
      <c r="BQ240" s="112"/>
      <c r="BR240" s="92"/>
    </row>
    <row r="241" spans="1:70" ht="15.6" customHeight="1" x14ac:dyDescent="0.5">
      <c r="A241" s="92"/>
      <c r="B241" s="92"/>
      <c r="C241" s="101"/>
      <c r="D241" s="157"/>
      <c r="E241" s="157"/>
      <c r="F241" s="157"/>
      <c r="G241" s="157"/>
      <c r="H241" s="157"/>
      <c r="I241" s="157"/>
      <c r="J241" s="157"/>
      <c r="K241" s="157"/>
      <c r="L241" s="157"/>
      <c r="M241" s="157"/>
      <c r="N241" s="119"/>
      <c r="O241" s="119"/>
      <c r="P241" s="119"/>
      <c r="Q241" s="119"/>
      <c r="R241" s="119"/>
      <c r="S241" s="119"/>
      <c r="T241" s="119"/>
      <c r="U241" s="119"/>
      <c r="V241" s="119"/>
      <c r="W241" s="119"/>
      <c r="X241" s="68"/>
      <c r="Y241" s="68"/>
      <c r="Z241" s="68"/>
      <c r="AA241" s="110"/>
      <c r="AB241" s="110"/>
      <c r="AC241" s="110"/>
      <c r="AD241" s="110"/>
      <c r="AE241" s="110"/>
      <c r="AF241" s="110"/>
      <c r="AG241" s="110"/>
      <c r="AH241" s="110"/>
      <c r="AI241" s="110"/>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c r="BI241" s="68"/>
      <c r="BJ241" s="68"/>
      <c r="BK241" s="68"/>
      <c r="BL241" s="68"/>
      <c r="BM241" s="68"/>
      <c r="BN241" s="68"/>
      <c r="BO241" s="68"/>
      <c r="BP241" s="68"/>
      <c r="BQ241" s="112"/>
      <c r="BR241" s="92"/>
    </row>
    <row r="242" spans="1:70" ht="18.600000000000001" customHeight="1" x14ac:dyDescent="0.5">
      <c r="A242" s="92"/>
      <c r="B242" s="92"/>
      <c r="C242" s="101"/>
      <c r="D242" s="157"/>
      <c r="E242" s="157"/>
      <c r="F242" s="157"/>
      <c r="G242" s="157"/>
      <c r="H242" s="157"/>
      <c r="I242" s="157"/>
      <c r="J242" s="157"/>
      <c r="K242" s="157"/>
      <c r="L242" s="157"/>
      <c r="M242" s="157"/>
      <c r="N242" s="119"/>
      <c r="O242" s="119"/>
      <c r="P242" s="119"/>
      <c r="Q242" s="119"/>
      <c r="R242" s="119"/>
      <c r="S242" s="119"/>
      <c r="T242" s="119"/>
      <c r="U242" s="123" t="s">
        <v>32</v>
      </c>
      <c r="V242" s="119"/>
      <c r="W242" s="119"/>
      <c r="X242" s="119"/>
      <c r="Y242" s="119"/>
      <c r="Z242" s="119"/>
      <c r="AA242" s="110"/>
      <c r="AB242" s="124"/>
      <c r="AC242" s="110"/>
      <c r="AD242" s="110"/>
      <c r="AE242" s="110"/>
      <c r="AF242" s="110"/>
      <c r="AG242" s="110"/>
      <c r="AH242" s="110"/>
      <c r="AI242" s="110"/>
      <c r="AJ242" s="110"/>
      <c r="AK242" s="110"/>
      <c r="AL242" s="110"/>
      <c r="AM242" s="123" t="s">
        <v>33</v>
      </c>
      <c r="AN242" s="110"/>
      <c r="AO242" s="110"/>
      <c r="AP242" s="110"/>
      <c r="AQ242" s="110"/>
      <c r="AR242" s="110"/>
      <c r="AS242" s="110"/>
      <c r="AT242" s="110"/>
      <c r="AU242" s="110"/>
      <c r="AV242" s="110"/>
      <c r="AW242" s="110"/>
      <c r="AX242" s="110"/>
      <c r="AY242" s="110"/>
      <c r="AZ242" s="110"/>
      <c r="BA242" s="110"/>
      <c r="BB242" s="109"/>
      <c r="BC242" s="109"/>
      <c r="BD242" s="109"/>
      <c r="BE242" s="109"/>
      <c r="BF242" s="109"/>
      <c r="BG242" s="109"/>
      <c r="BH242" s="109"/>
      <c r="BI242" s="109"/>
      <c r="BJ242" s="109"/>
      <c r="BK242" s="109"/>
      <c r="BL242" s="109"/>
      <c r="BM242" s="109"/>
      <c r="BN242" s="109"/>
      <c r="BO242" s="109"/>
      <c r="BP242" s="68"/>
      <c r="BQ242" s="112"/>
      <c r="BR242" s="92"/>
    </row>
    <row r="243" spans="1:70" ht="15.6" customHeight="1" x14ac:dyDescent="0.4">
      <c r="A243" s="92"/>
      <c r="B243" s="92"/>
      <c r="C243" s="101"/>
      <c r="D243" s="105" t="s">
        <v>34</v>
      </c>
      <c r="E243" s="106"/>
      <c r="F243" s="106"/>
      <c r="G243" s="106"/>
      <c r="H243" s="106"/>
      <c r="I243" s="106"/>
      <c r="J243" s="106"/>
      <c r="K243" s="106"/>
      <c r="L243" s="106"/>
      <c r="M243" s="107"/>
      <c r="N243" s="130" t="str">
        <f>IF([1]回答表!AD46="○","○","")</f>
        <v/>
      </c>
      <c r="O243" s="131"/>
      <c r="P243" s="131"/>
      <c r="Q243" s="132"/>
      <c r="R243" s="119"/>
      <c r="S243" s="119"/>
      <c r="T243" s="119"/>
      <c r="U243" s="133" t="str">
        <f>IF([1]回答表!AD46="○",[1]回答表!B396,"")</f>
        <v/>
      </c>
      <c r="V243" s="134"/>
      <c r="W243" s="134"/>
      <c r="X243" s="134"/>
      <c r="Y243" s="134"/>
      <c r="Z243" s="134"/>
      <c r="AA243" s="134"/>
      <c r="AB243" s="134"/>
      <c r="AC243" s="134"/>
      <c r="AD243" s="134"/>
      <c r="AE243" s="134"/>
      <c r="AF243" s="134"/>
      <c r="AG243" s="134"/>
      <c r="AH243" s="134"/>
      <c r="AI243" s="134"/>
      <c r="AJ243" s="135"/>
      <c r="AK243" s="178"/>
      <c r="AL243" s="178"/>
      <c r="AM243" s="133" t="str">
        <f>IF([1]回答表!AD46="○",[1]回答表!B402,"")</f>
        <v/>
      </c>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5"/>
      <c r="BQ243" s="112"/>
      <c r="BR243" s="92"/>
    </row>
    <row r="244" spans="1:70" ht="15.6" customHeight="1" x14ac:dyDescent="0.4">
      <c r="C244" s="101"/>
      <c r="D244" s="141"/>
      <c r="E244" s="142"/>
      <c r="F244" s="142"/>
      <c r="G244" s="142"/>
      <c r="H244" s="142"/>
      <c r="I244" s="142"/>
      <c r="J244" s="142"/>
      <c r="K244" s="142"/>
      <c r="L244" s="142"/>
      <c r="M244" s="143"/>
      <c r="N244" s="144"/>
      <c r="O244" s="145"/>
      <c r="P244" s="145"/>
      <c r="Q244" s="146"/>
      <c r="R244" s="119"/>
      <c r="S244" s="119"/>
      <c r="T244" s="119"/>
      <c r="U244" s="147"/>
      <c r="V244" s="148"/>
      <c r="W244" s="148"/>
      <c r="X244" s="148"/>
      <c r="Y244" s="148"/>
      <c r="Z244" s="148"/>
      <c r="AA244" s="148"/>
      <c r="AB244" s="148"/>
      <c r="AC244" s="148"/>
      <c r="AD244" s="148"/>
      <c r="AE244" s="148"/>
      <c r="AF244" s="148"/>
      <c r="AG244" s="148"/>
      <c r="AH244" s="148"/>
      <c r="AI244" s="148"/>
      <c r="AJ244" s="149"/>
      <c r="AK244" s="178"/>
      <c r="AL244" s="178"/>
      <c r="AM244" s="147"/>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9"/>
      <c r="BQ244" s="112"/>
    </row>
    <row r="245" spans="1:70" ht="15.6" customHeight="1" x14ac:dyDescent="0.4">
      <c r="C245" s="101"/>
      <c r="D245" s="141"/>
      <c r="E245" s="142"/>
      <c r="F245" s="142"/>
      <c r="G245" s="142"/>
      <c r="H245" s="142"/>
      <c r="I245" s="142"/>
      <c r="J245" s="142"/>
      <c r="K245" s="142"/>
      <c r="L245" s="142"/>
      <c r="M245" s="143"/>
      <c r="N245" s="144"/>
      <c r="O245" s="145"/>
      <c r="P245" s="145"/>
      <c r="Q245" s="146"/>
      <c r="R245" s="119"/>
      <c r="S245" s="119"/>
      <c r="T245" s="119"/>
      <c r="U245" s="147"/>
      <c r="V245" s="148"/>
      <c r="W245" s="148"/>
      <c r="X245" s="148"/>
      <c r="Y245" s="148"/>
      <c r="Z245" s="148"/>
      <c r="AA245" s="148"/>
      <c r="AB245" s="148"/>
      <c r="AC245" s="148"/>
      <c r="AD245" s="148"/>
      <c r="AE245" s="148"/>
      <c r="AF245" s="148"/>
      <c r="AG245" s="148"/>
      <c r="AH245" s="148"/>
      <c r="AI245" s="148"/>
      <c r="AJ245" s="149"/>
      <c r="AK245" s="178"/>
      <c r="AL245" s="178"/>
      <c r="AM245" s="147"/>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9"/>
      <c r="BQ245" s="112"/>
    </row>
    <row r="246" spans="1:70" ht="15.6" customHeight="1" x14ac:dyDescent="0.4">
      <c r="C246" s="101"/>
      <c r="D246" s="116"/>
      <c r="E246" s="117"/>
      <c r="F246" s="117"/>
      <c r="G246" s="117"/>
      <c r="H246" s="117"/>
      <c r="I246" s="117"/>
      <c r="J246" s="117"/>
      <c r="K246" s="117"/>
      <c r="L246" s="117"/>
      <c r="M246" s="118"/>
      <c r="N246" s="154"/>
      <c r="O246" s="155"/>
      <c r="P246" s="155"/>
      <c r="Q246" s="156"/>
      <c r="R246" s="119"/>
      <c r="S246" s="119"/>
      <c r="T246" s="119"/>
      <c r="U246" s="174"/>
      <c r="V246" s="175"/>
      <c r="W246" s="175"/>
      <c r="X246" s="175"/>
      <c r="Y246" s="175"/>
      <c r="Z246" s="175"/>
      <c r="AA246" s="175"/>
      <c r="AB246" s="175"/>
      <c r="AC246" s="175"/>
      <c r="AD246" s="175"/>
      <c r="AE246" s="175"/>
      <c r="AF246" s="175"/>
      <c r="AG246" s="175"/>
      <c r="AH246" s="175"/>
      <c r="AI246" s="175"/>
      <c r="AJ246" s="176"/>
      <c r="AK246" s="178"/>
      <c r="AL246" s="178"/>
      <c r="AM246" s="174"/>
      <c r="AN246" s="175"/>
      <c r="AO246" s="175"/>
      <c r="AP246" s="175"/>
      <c r="AQ246" s="175"/>
      <c r="AR246" s="175"/>
      <c r="AS246" s="175"/>
      <c r="AT246" s="175"/>
      <c r="AU246" s="175"/>
      <c r="AV246" s="175"/>
      <c r="AW246" s="175"/>
      <c r="AX246" s="175"/>
      <c r="AY246" s="175"/>
      <c r="AZ246" s="175"/>
      <c r="BA246" s="175"/>
      <c r="BB246" s="175"/>
      <c r="BC246" s="175"/>
      <c r="BD246" s="175"/>
      <c r="BE246" s="175"/>
      <c r="BF246" s="175"/>
      <c r="BG246" s="175"/>
      <c r="BH246" s="175"/>
      <c r="BI246" s="175"/>
      <c r="BJ246" s="175"/>
      <c r="BK246" s="175"/>
      <c r="BL246" s="175"/>
      <c r="BM246" s="175"/>
      <c r="BN246" s="175"/>
      <c r="BO246" s="175"/>
      <c r="BP246" s="176"/>
      <c r="BQ246" s="112"/>
    </row>
    <row r="247" spans="1:70" ht="15.6" customHeight="1" x14ac:dyDescent="0.4">
      <c r="C247" s="179"/>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c r="Z247" s="180"/>
      <c r="AA247" s="180"/>
      <c r="AB247" s="180"/>
      <c r="AC247" s="180"/>
      <c r="AD247" s="180"/>
      <c r="AE247" s="180"/>
      <c r="AF247" s="180"/>
      <c r="AG247" s="180"/>
      <c r="AH247" s="180"/>
      <c r="AI247" s="180"/>
      <c r="AJ247" s="180"/>
      <c r="AK247" s="180"/>
      <c r="AL247" s="180"/>
      <c r="AM247" s="180"/>
      <c r="AN247" s="180"/>
      <c r="AO247" s="180"/>
      <c r="AP247" s="180"/>
      <c r="AQ247" s="180"/>
      <c r="AR247" s="180"/>
      <c r="AS247" s="180"/>
      <c r="AT247" s="180"/>
      <c r="AU247" s="180"/>
      <c r="AV247" s="180"/>
      <c r="AW247" s="180"/>
      <c r="AX247" s="180"/>
      <c r="AY247" s="180"/>
      <c r="AZ247" s="180"/>
      <c r="BA247" s="180"/>
      <c r="BB247" s="180"/>
      <c r="BC247" s="180"/>
      <c r="BD247" s="180"/>
      <c r="BE247" s="180"/>
      <c r="BF247" s="180"/>
      <c r="BG247" s="180"/>
      <c r="BH247" s="180"/>
      <c r="BI247" s="180"/>
      <c r="BJ247" s="180"/>
      <c r="BK247" s="180"/>
      <c r="BL247" s="180"/>
      <c r="BM247" s="180"/>
      <c r="BN247" s="180"/>
      <c r="BO247" s="180"/>
      <c r="BP247" s="180"/>
      <c r="BQ247" s="181"/>
    </row>
    <row r="248" spans="1:70" ht="15.6" customHeight="1" x14ac:dyDescent="0.4">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92"/>
      <c r="AN248" s="92"/>
      <c r="AO248" s="92"/>
      <c r="AP248" s="92"/>
      <c r="AQ248" s="92"/>
      <c r="AR248" s="92"/>
      <c r="AS248" s="92"/>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row>
    <row r="249" spans="1:70" ht="15.6" customHeight="1" x14ac:dyDescent="0.4">
      <c r="C249" s="94"/>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6"/>
      <c r="AS249" s="96"/>
      <c r="AT249" s="96"/>
      <c r="AU249" s="96"/>
      <c r="AV249" s="96"/>
      <c r="AW249" s="96"/>
      <c r="AX249" s="96"/>
      <c r="AY249" s="96"/>
      <c r="AZ249" s="96"/>
      <c r="BA249" s="96"/>
      <c r="BB249" s="96"/>
      <c r="BC249" s="97"/>
      <c r="BD249" s="98"/>
      <c r="BE249" s="98"/>
      <c r="BF249" s="98"/>
      <c r="BG249" s="98"/>
      <c r="BH249" s="98"/>
      <c r="BI249" s="98"/>
      <c r="BJ249" s="98"/>
      <c r="BK249" s="98"/>
      <c r="BL249" s="98"/>
      <c r="BM249" s="98"/>
      <c r="BN249" s="98"/>
      <c r="BO249" s="98"/>
      <c r="BP249" s="98"/>
      <c r="BQ249" s="99"/>
    </row>
    <row r="250" spans="1:70" ht="15.6" customHeight="1" x14ac:dyDescent="0.5">
      <c r="C250" s="101"/>
      <c r="D250" s="102" t="s">
        <v>14</v>
      </c>
      <c r="E250" s="103"/>
      <c r="F250" s="103"/>
      <c r="G250" s="103"/>
      <c r="H250" s="103"/>
      <c r="I250" s="103"/>
      <c r="J250" s="103"/>
      <c r="K250" s="103"/>
      <c r="L250" s="103"/>
      <c r="M250" s="103"/>
      <c r="N250" s="103"/>
      <c r="O250" s="103"/>
      <c r="P250" s="103"/>
      <c r="Q250" s="104"/>
      <c r="R250" s="105" t="s">
        <v>69</v>
      </c>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c r="BA250" s="106"/>
      <c r="BB250" s="107"/>
      <c r="BC250" s="108"/>
      <c r="BD250" s="109"/>
      <c r="BE250" s="109"/>
      <c r="BF250" s="109"/>
      <c r="BG250" s="109"/>
      <c r="BH250" s="109"/>
      <c r="BI250" s="109"/>
      <c r="BJ250" s="109"/>
      <c r="BK250" s="109"/>
      <c r="BL250" s="109"/>
      <c r="BM250" s="110"/>
      <c r="BN250" s="110"/>
      <c r="BO250" s="110"/>
      <c r="BP250" s="111"/>
      <c r="BQ250" s="112"/>
    </row>
    <row r="251" spans="1:70" ht="15.6" customHeight="1" x14ac:dyDescent="0.5">
      <c r="C251" s="101"/>
      <c r="D251" s="113"/>
      <c r="E251" s="114"/>
      <c r="F251" s="114"/>
      <c r="G251" s="114"/>
      <c r="H251" s="114"/>
      <c r="I251" s="114"/>
      <c r="J251" s="114"/>
      <c r="K251" s="114"/>
      <c r="L251" s="114"/>
      <c r="M251" s="114"/>
      <c r="N251" s="114"/>
      <c r="O251" s="114"/>
      <c r="P251" s="114"/>
      <c r="Q251" s="115"/>
      <c r="R251" s="116"/>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8"/>
      <c r="BC251" s="108"/>
      <c r="BD251" s="109"/>
      <c r="BE251" s="109"/>
      <c r="BF251" s="109"/>
      <c r="BG251" s="109"/>
      <c r="BH251" s="109"/>
      <c r="BI251" s="109"/>
      <c r="BJ251" s="109"/>
      <c r="BK251" s="109"/>
      <c r="BL251" s="109"/>
      <c r="BM251" s="110"/>
      <c r="BN251" s="110"/>
      <c r="BO251" s="110"/>
      <c r="BP251" s="111"/>
      <c r="BQ251" s="112"/>
    </row>
    <row r="252" spans="1:70" ht="15.6" customHeight="1" x14ac:dyDescent="0.5">
      <c r="C252" s="101"/>
      <c r="D252" s="119"/>
      <c r="E252" s="119"/>
      <c r="F252" s="119"/>
      <c r="G252" s="119"/>
      <c r="H252" s="119"/>
      <c r="I252" s="119"/>
      <c r="J252" s="119"/>
      <c r="K252" s="119"/>
      <c r="L252" s="119"/>
      <c r="M252" s="119"/>
      <c r="N252" s="119"/>
      <c r="O252" s="119"/>
      <c r="P252" s="119"/>
      <c r="Q252" s="119"/>
      <c r="R252" s="119"/>
      <c r="S252" s="119"/>
      <c r="T252" s="119"/>
      <c r="U252" s="119"/>
      <c r="V252" s="119"/>
      <c r="W252" s="119"/>
      <c r="X252" s="68"/>
      <c r="Y252" s="68"/>
      <c r="Z252" s="68"/>
      <c r="AA252" s="109"/>
      <c r="AB252" s="120"/>
      <c r="AC252" s="120"/>
      <c r="AD252" s="120"/>
      <c r="AE252" s="120"/>
      <c r="AF252" s="120"/>
      <c r="AG252" s="120"/>
      <c r="AH252" s="120"/>
      <c r="AI252" s="120"/>
      <c r="AJ252" s="120"/>
      <c r="AK252" s="120"/>
      <c r="AL252" s="120"/>
      <c r="AM252" s="120"/>
      <c r="AN252" s="111"/>
      <c r="AO252" s="120"/>
      <c r="AP252" s="121"/>
      <c r="AQ252" s="121"/>
      <c r="AR252" s="122"/>
      <c r="AS252" s="122"/>
      <c r="AT252" s="122"/>
      <c r="AU252" s="122"/>
      <c r="AV252" s="122"/>
      <c r="AW252" s="122"/>
      <c r="AX252" s="122"/>
      <c r="AY252" s="122"/>
      <c r="AZ252" s="122"/>
      <c r="BA252" s="122"/>
      <c r="BB252" s="122"/>
      <c r="BC252" s="108"/>
      <c r="BD252" s="109"/>
      <c r="BE252" s="109"/>
      <c r="BF252" s="109"/>
      <c r="BG252" s="109"/>
      <c r="BH252" s="109"/>
      <c r="BI252" s="109"/>
      <c r="BJ252" s="109"/>
      <c r="BK252" s="109"/>
      <c r="BL252" s="109"/>
      <c r="BM252" s="110"/>
      <c r="BN252" s="110"/>
      <c r="BO252" s="110"/>
      <c r="BP252" s="111"/>
      <c r="BQ252" s="112"/>
    </row>
    <row r="253" spans="1:70" ht="19.350000000000001" customHeight="1" x14ac:dyDescent="0.5">
      <c r="A253" s="92"/>
      <c r="B253" s="92"/>
      <c r="C253" s="101"/>
      <c r="D253" s="119"/>
      <c r="E253" s="119"/>
      <c r="F253" s="119"/>
      <c r="G253" s="119"/>
      <c r="H253" s="119"/>
      <c r="I253" s="119"/>
      <c r="J253" s="119"/>
      <c r="K253" s="119"/>
      <c r="L253" s="119"/>
      <c r="M253" s="119"/>
      <c r="N253" s="119"/>
      <c r="O253" s="119"/>
      <c r="P253" s="119"/>
      <c r="Q253" s="119"/>
      <c r="R253" s="119"/>
      <c r="S253" s="119"/>
      <c r="T253" s="119"/>
      <c r="U253" s="123" t="s">
        <v>36</v>
      </c>
      <c r="V253" s="119"/>
      <c r="W253" s="119"/>
      <c r="X253" s="119"/>
      <c r="Y253" s="119"/>
      <c r="Z253" s="119"/>
      <c r="AA253" s="110"/>
      <c r="AB253" s="124"/>
      <c r="AC253" s="124"/>
      <c r="AD253" s="124"/>
      <c r="AE253" s="124"/>
      <c r="AF253" s="124"/>
      <c r="AG253" s="124"/>
      <c r="AH253" s="124"/>
      <c r="AI253" s="124"/>
      <c r="AJ253" s="124"/>
      <c r="AK253" s="124"/>
      <c r="AL253" s="124"/>
      <c r="AM253" s="123" t="s">
        <v>70</v>
      </c>
      <c r="AN253" s="125"/>
      <c r="AO253" s="124"/>
      <c r="AP253" s="126"/>
      <c r="AQ253" s="126"/>
      <c r="AR253" s="127"/>
      <c r="AS253" s="127"/>
      <c r="AT253" s="127"/>
      <c r="AU253" s="127"/>
      <c r="AV253" s="127"/>
      <c r="AW253" s="127"/>
      <c r="AX253" s="127"/>
      <c r="AY253" s="127"/>
      <c r="AZ253" s="127"/>
      <c r="BA253" s="127"/>
      <c r="BB253" s="127"/>
      <c r="BC253" s="128"/>
      <c r="BD253" s="110"/>
      <c r="BE253" s="129" t="s">
        <v>17</v>
      </c>
      <c r="BF253" s="182"/>
      <c r="BG253" s="182"/>
      <c r="BH253" s="182"/>
      <c r="BI253" s="182"/>
      <c r="BJ253" s="182"/>
      <c r="BK253" s="182"/>
      <c r="BL253" s="110"/>
      <c r="BM253" s="110"/>
      <c r="BN253" s="110"/>
      <c r="BO253" s="110"/>
      <c r="BP253" s="125"/>
      <c r="BQ253" s="112"/>
      <c r="BR253" s="92"/>
    </row>
    <row r="254" spans="1:70" ht="15.6" customHeight="1" x14ac:dyDescent="0.4">
      <c r="A254" s="92"/>
      <c r="B254" s="92"/>
      <c r="C254" s="101"/>
      <c r="D254" s="105" t="s">
        <v>18</v>
      </c>
      <c r="E254" s="106"/>
      <c r="F254" s="106"/>
      <c r="G254" s="106"/>
      <c r="H254" s="106"/>
      <c r="I254" s="106"/>
      <c r="J254" s="106"/>
      <c r="K254" s="106"/>
      <c r="L254" s="106"/>
      <c r="M254" s="107"/>
      <c r="N254" s="130" t="str">
        <f>IF([1]回答表!X47="○","○","")</f>
        <v/>
      </c>
      <c r="O254" s="131"/>
      <c r="P254" s="131"/>
      <c r="Q254" s="132"/>
      <c r="R254" s="119"/>
      <c r="S254" s="119"/>
      <c r="T254" s="119"/>
      <c r="U254" s="133" t="str">
        <f>IF([1]回答表!X47="○",[1]回答表!B414,IF([1]回答表!AA47="○",[1]回答表!B431,""))</f>
        <v/>
      </c>
      <c r="V254" s="134"/>
      <c r="W254" s="134"/>
      <c r="X254" s="134"/>
      <c r="Y254" s="134"/>
      <c r="Z254" s="134"/>
      <c r="AA254" s="134"/>
      <c r="AB254" s="134"/>
      <c r="AC254" s="134"/>
      <c r="AD254" s="134"/>
      <c r="AE254" s="134"/>
      <c r="AF254" s="134"/>
      <c r="AG254" s="134"/>
      <c r="AH254" s="134"/>
      <c r="AI254" s="134"/>
      <c r="AJ254" s="135"/>
      <c r="AK254" s="136"/>
      <c r="AL254" s="136"/>
      <c r="AM254" s="207" t="s">
        <v>71</v>
      </c>
      <c r="AN254" s="208"/>
      <c r="AO254" s="208"/>
      <c r="AP254" s="208"/>
      <c r="AQ254" s="208"/>
      <c r="AR254" s="208"/>
      <c r="AS254" s="208"/>
      <c r="AT254" s="209"/>
      <c r="AU254" s="207" t="s">
        <v>72</v>
      </c>
      <c r="AV254" s="208"/>
      <c r="AW254" s="208"/>
      <c r="AX254" s="208"/>
      <c r="AY254" s="208"/>
      <c r="AZ254" s="208"/>
      <c r="BA254" s="208"/>
      <c r="BB254" s="209"/>
      <c r="BC254" s="120"/>
      <c r="BD254" s="109"/>
      <c r="BE254" s="138" t="str">
        <f>IF([1]回答表!X47="○",[1]回答表!B424,IF([1]回答表!AA47="○",[1]回答表!B441,""))</f>
        <v/>
      </c>
      <c r="BF254" s="139"/>
      <c r="BG254" s="139"/>
      <c r="BH254" s="139"/>
      <c r="BI254" s="138"/>
      <c r="BJ254" s="139"/>
      <c r="BK254" s="139"/>
      <c r="BL254" s="139"/>
      <c r="BM254" s="138"/>
      <c r="BN254" s="139"/>
      <c r="BO254" s="139"/>
      <c r="BP254" s="140"/>
      <c r="BQ254" s="112"/>
      <c r="BR254" s="92"/>
    </row>
    <row r="255" spans="1:70" ht="15.6" customHeight="1" x14ac:dyDescent="0.4">
      <c r="A255" s="92"/>
      <c r="B255" s="92"/>
      <c r="C255" s="101"/>
      <c r="D255" s="141"/>
      <c r="E255" s="142"/>
      <c r="F255" s="142"/>
      <c r="G255" s="142"/>
      <c r="H255" s="142"/>
      <c r="I255" s="142"/>
      <c r="J255" s="142"/>
      <c r="K255" s="142"/>
      <c r="L255" s="142"/>
      <c r="M255" s="143"/>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13"/>
      <c r="AN255" s="214"/>
      <c r="AO255" s="214"/>
      <c r="AP255" s="214"/>
      <c r="AQ255" s="214"/>
      <c r="AR255" s="214"/>
      <c r="AS255" s="214"/>
      <c r="AT255" s="215"/>
      <c r="AU255" s="213"/>
      <c r="AV255" s="214"/>
      <c r="AW255" s="214"/>
      <c r="AX255" s="214"/>
      <c r="AY255" s="214"/>
      <c r="AZ255" s="214"/>
      <c r="BA255" s="214"/>
      <c r="BB255" s="215"/>
      <c r="BC255" s="120"/>
      <c r="BD255" s="109"/>
      <c r="BE255" s="150"/>
      <c r="BF255" s="151"/>
      <c r="BG255" s="151"/>
      <c r="BH255" s="151"/>
      <c r="BI255" s="150"/>
      <c r="BJ255" s="151"/>
      <c r="BK255" s="151"/>
      <c r="BL255" s="151"/>
      <c r="BM255" s="150"/>
      <c r="BN255" s="151"/>
      <c r="BO255" s="151"/>
      <c r="BP255" s="152"/>
      <c r="BQ255" s="112"/>
      <c r="BR255" s="92"/>
    </row>
    <row r="256" spans="1:70" ht="15.6" customHeight="1" x14ac:dyDescent="0.4">
      <c r="A256" s="92"/>
      <c r="B256" s="92"/>
      <c r="C256" s="101"/>
      <c r="D256" s="141"/>
      <c r="E256" s="142"/>
      <c r="F256" s="142"/>
      <c r="G256" s="142"/>
      <c r="H256" s="142"/>
      <c r="I256" s="142"/>
      <c r="J256" s="142"/>
      <c r="K256" s="142"/>
      <c r="L256" s="142"/>
      <c r="M256" s="143"/>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82" t="str">
        <f>IF([1]回答表!X47="○",[1]回答表!G420,IF([1]回答表!AA47="○",[1]回答表!G437,""))</f>
        <v/>
      </c>
      <c r="AN256" s="83"/>
      <c r="AO256" s="83"/>
      <c r="AP256" s="83"/>
      <c r="AQ256" s="83"/>
      <c r="AR256" s="83"/>
      <c r="AS256" s="83"/>
      <c r="AT256" s="153"/>
      <c r="AU256" s="82" t="str">
        <f>IF([1]回答表!X47="○",[1]回答表!G421,IF([1]回答表!AA47="○",[1]回答表!G438,""))</f>
        <v/>
      </c>
      <c r="AV256" s="83"/>
      <c r="AW256" s="83"/>
      <c r="AX256" s="83"/>
      <c r="AY256" s="83"/>
      <c r="AZ256" s="83"/>
      <c r="BA256" s="83"/>
      <c r="BB256" s="153"/>
      <c r="BC256" s="120"/>
      <c r="BD256" s="109"/>
      <c r="BE256" s="150"/>
      <c r="BF256" s="151"/>
      <c r="BG256" s="151"/>
      <c r="BH256" s="151"/>
      <c r="BI256" s="150"/>
      <c r="BJ256" s="151"/>
      <c r="BK256" s="151"/>
      <c r="BL256" s="151"/>
      <c r="BM256" s="150"/>
      <c r="BN256" s="151"/>
      <c r="BO256" s="151"/>
      <c r="BP256" s="152"/>
      <c r="BQ256" s="112"/>
      <c r="BR256" s="92"/>
    </row>
    <row r="257" spans="1:70" ht="15.6" customHeight="1" x14ac:dyDescent="0.4">
      <c r="A257" s="92"/>
      <c r="B257" s="92"/>
      <c r="C257" s="101"/>
      <c r="D257" s="116"/>
      <c r="E257" s="117"/>
      <c r="F257" s="117"/>
      <c r="G257" s="117"/>
      <c r="H257" s="117"/>
      <c r="I257" s="117"/>
      <c r="J257" s="117"/>
      <c r="K257" s="117"/>
      <c r="L257" s="117"/>
      <c r="M257" s="118"/>
      <c r="N257" s="154"/>
      <c r="O257" s="155"/>
      <c r="P257" s="155"/>
      <c r="Q257" s="156"/>
      <c r="R257" s="119"/>
      <c r="S257" s="119"/>
      <c r="T257" s="119"/>
      <c r="U257" s="147"/>
      <c r="V257" s="148"/>
      <c r="W257" s="148"/>
      <c r="X257" s="148"/>
      <c r="Y257" s="148"/>
      <c r="Z257" s="148"/>
      <c r="AA257" s="148"/>
      <c r="AB257" s="148"/>
      <c r="AC257" s="148"/>
      <c r="AD257" s="148"/>
      <c r="AE257" s="148"/>
      <c r="AF257" s="148"/>
      <c r="AG257" s="148"/>
      <c r="AH257" s="148"/>
      <c r="AI257" s="148"/>
      <c r="AJ257" s="149"/>
      <c r="AK257" s="136"/>
      <c r="AL257" s="136"/>
      <c r="AM257" s="79"/>
      <c r="AN257" s="80"/>
      <c r="AO257" s="80"/>
      <c r="AP257" s="80"/>
      <c r="AQ257" s="80"/>
      <c r="AR257" s="80"/>
      <c r="AS257" s="80"/>
      <c r="AT257" s="81"/>
      <c r="AU257" s="79"/>
      <c r="AV257" s="80"/>
      <c r="AW257" s="80"/>
      <c r="AX257" s="80"/>
      <c r="AY257" s="80"/>
      <c r="AZ257" s="80"/>
      <c r="BA257" s="80"/>
      <c r="BB257" s="81"/>
      <c r="BC257" s="120"/>
      <c r="BD257" s="109"/>
      <c r="BE257" s="150" t="str">
        <f>IF([1]回答表!X47="○",[1]回答表!E424,IF([1]回答表!AA47="○",[1]回答表!E441,""))</f>
        <v/>
      </c>
      <c r="BF257" s="151"/>
      <c r="BG257" s="151"/>
      <c r="BH257" s="151"/>
      <c r="BI257" s="150" t="str">
        <f>IF([1]回答表!X47="○",[1]回答表!E425,IF([1]回答表!AA47="○",[1]回答表!E442,""))</f>
        <v/>
      </c>
      <c r="BJ257" s="151"/>
      <c r="BK257" s="151"/>
      <c r="BL257" s="152"/>
      <c r="BM257" s="150" t="str">
        <f>IF([1]回答表!X47="○",[1]回答表!E426,IF([1]回答表!AA47="○",[1]回答表!E443,""))</f>
        <v/>
      </c>
      <c r="BN257" s="151"/>
      <c r="BO257" s="151"/>
      <c r="BP257" s="152"/>
      <c r="BQ257" s="112"/>
      <c r="BR257" s="92"/>
    </row>
    <row r="258" spans="1:70" ht="15.6" customHeight="1" x14ac:dyDescent="0.4">
      <c r="A258" s="92"/>
      <c r="B258" s="92"/>
      <c r="C258" s="101"/>
      <c r="D258" s="157"/>
      <c r="E258" s="157"/>
      <c r="F258" s="157"/>
      <c r="G258" s="157"/>
      <c r="H258" s="157"/>
      <c r="I258" s="157"/>
      <c r="J258" s="157"/>
      <c r="K258" s="157"/>
      <c r="L258" s="157"/>
      <c r="M258" s="157"/>
      <c r="N258" s="159"/>
      <c r="O258" s="159"/>
      <c r="P258" s="159"/>
      <c r="Q258" s="159"/>
      <c r="R258" s="159"/>
      <c r="S258" s="159"/>
      <c r="T258" s="159"/>
      <c r="U258" s="147"/>
      <c r="V258" s="148"/>
      <c r="W258" s="148"/>
      <c r="X258" s="148"/>
      <c r="Y258" s="148"/>
      <c r="Z258" s="148"/>
      <c r="AA258" s="148"/>
      <c r="AB258" s="148"/>
      <c r="AC258" s="148"/>
      <c r="AD258" s="148"/>
      <c r="AE258" s="148"/>
      <c r="AF258" s="148"/>
      <c r="AG258" s="148"/>
      <c r="AH258" s="148"/>
      <c r="AI258" s="148"/>
      <c r="AJ258" s="149"/>
      <c r="AK258" s="136"/>
      <c r="AL258" s="136"/>
      <c r="AM258" s="85"/>
      <c r="AN258" s="86"/>
      <c r="AO258" s="86"/>
      <c r="AP258" s="86"/>
      <c r="AQ258" s="86"/>
      <c r="AR258" s="86"/>
      <c r="AS258" s="86"/>
      <c r="AT258" s="87"/>
      <c r="AU258" s="85"/>
      <c r="AV258" s="86"/>
      <c r="AW258" s="86"/>
      <c r="AX258" s="86"/>
      <c r="AY258" s="86"/>
      <c r="AZ258" s="86"/>
      <c r="BA258" s="86"/>
      <c r="BB258" s="87"/>
      <c r="BC258" s="120"/>
      <c r="BD258" s="120"/>
      <c r="BE258" s="150"/>
      <c r="BF258" s="151"/>
      <c r="BG258" s="151"/>
      <c r="BH258" s="151"/>
      <c r="BI258" s="150"/>
      <c r="BJ258" s="151"/>
      <c r="BK258" s="151"/>
      <c r="BL258" s="152"/>
      <c r="BM258" s="150"/>
      <c r="BN258" s="151"/>
      <c r="BO258" s="151"/>
      <c r="BP258" s="152"/>
      <c r="BQ258" s="112"/>
      <c r="BR258" s="92"/>
    </row>
    <row r="259" spans="1:70" ht="15.6" customHeight="1" x14ac:dyDescent="0.4">
      <c r="A259" s="92"/>
      <c r="B259" s="92"/>
      <c r="C259" s="101"/>
      <c r="D259" s="157"/>
      <c r="E259" s="157"/>
      <c r="F259" s="157"/>
      <c r="G259" s="157"/>
      <c r="H259" s="157"/>
      <c r="I259" s="157"/>
      <c r="J259" s="157"/>
      <c r="K259" s="157"/>
      <c r="L259" s="157"/>
      <c r="M259" s="157"/>
      <c r="N259" s="159"/>
      <c r="O259" s="159"/>
      <c r="P259" s="159"/>
      <c r="Q259" s="159"/>
      <c r="R259" s="159"/>
      <c r="S259" s="159"/>
      <c r="T259" s="159"/>
      <c r="U259" s="147"/>
      <c r="V259" s="148"/>
      <c r="W259" s="148"/>
      <c r="X259" s="148"/>
      <c r="Y259" s="148"/>
      <c r="Z259" s="148"/>
      <c r="AA259" s="148"/>
      <c r="AB259" s="148"/>
      <c r="AC259" s="148"/>
      <c r="AD259" s="148"/>
      <c r="AE259" s="148"/>
      <c r="AF259" s="148"/>
      <c r="AG259" s="148"/>
      <c r="AH259" s="148"/>
      <c r="AI259" s="148"/>
      <c r="AJ259" s="149"/>
      <c r="AK259" s="136"/>
      <c r="AL259" s="136"/>
      <c r="AM259" s="109"/>
      <c r="AN259" s="109"/>
      <c r="AO259" s="109"/>
      <c r="AP259" s="109"/>
      <c r="AQ259" s="109"/>
      <c r="AR259" s="109"/>
      <c r="AS259" s="109"/>
      <c r="AT259" s="109"/>
      <c r="AU259" s="109"/>
      <c r="AV259" s="109"/>
      <c r="AW259" s="109"/>
      <c r="AX259" s="109"/>
      <c r="AY259" s="109"/>
      <c r="AZ259" s="109"/>
      <c r="BA259" s="109"/>
      <c r="BB259" s="109"/>
      <c r="BC259" s="120"/>
      <c r="BD259" s="109"/>
      <c r="BE259" s="150"/>
      <c r="BF259" s="151"/>
      <c r="BG259" s="151"/>
      <c r="BH259" s="151"/>
      <c r="BI259" s="150"/>
      <c r="BJ259" s="151"/>
      <c r="BK259" s="151"/>
      <c r="BL259" s="152"/>
      <c r="BM259" s="150"/>
      <c r="BN259" s="151"/>
      <c r="BO259" s="151"/>
      <c r="BP259" s="152"/>
      <c r="BQ259" s="112"/>
      <c r="BR259" s="92"/>
    </row>
    <row r="260" spans="1:70" ht="15.6" customHeight="1" x14ac:dyDescent="0.4">
      <c r="A260" s="92"/>
      <c r="B260" s="92"/>
      <c r="C260" s="101"/>
      <c r="D260" s="164" t="s">
        <v>26</v>
      </c>
      <c r="E260" s="165"/>
      <c r="F260" s="165"/>
      <c r="G260" s="165"/>
      <c r="H260" s="165"/>
      <c r="I260" s="165"/>
      <c r="J260" s="165"/>
      <c r="K260" s="165"/>
      <c r="L260" s="165"/>
      <c r="M260" s="166"/>
      <c r="N260" s="130" t="str">
        <f>IF([1]回答表!AA47="○","○","")</f>
        <v/>
      </c>
      <c r="O260" s="131"/>
      <c r="P260" s="131"/>
      <c r="Q260" s="132"/>
      <c r="R260" s="119"/>
      <c r="S260" s="119"/>
      <c r="T260" s="119"/>
      <c r="U260" s="147"/>
      <c r="V260" s="148"/>
      <c r="W260" s="148"/>
      <c r="X260" s="148"/>
      <c r="Y260" s="148"/>
      <c r="Z260" s="148"/>
      <c r="AA260" s="148"/>
      <c r="AB260" s="148"/>
      <c r="AC260" s="148"/>
      <c r="AD260" s="148"/>
      <c r="AE260" s="148"/>
      <c r="AF260" s="148"/>
      <c r="AG260" s="148"/>
      <c r="AH260" s="148"/>
      <c r="AI260" s="148"/>
      <c r="AJ260" s="149"/>
      <c r="AK260" s="136"/>
      <c r="AL260" s="136"/>
      <c r="AM260" s="109"/>
      <c r="AN260" s="109"/>
      <c r="AO260" s="109"/>
      <c r="AP260" s="109"/>
      <c r="AQ260" s="109"/>
      <c r="AR260" s="109"/>
      <c r="AS260" s="109"/>
      <c r="AT260" s="109"/>
      <c r="AU260" s="109"/>
      <c r="AV260" s="109"/>
      <c r="AW260" s="109"/>
      <c r="AX260" s="109"/>
      <c r="AY260" s="109"/>
      <c r="AZ260" s="109"/>
      <c r="BA260" s="109"/>
      <c r="BB260" s="109"/>
      <c r="BC260" s="120"/>
      <c r="BD260" s="167"/>
      <c r="BE260" s="150"/>
      <c r="BF260" s="151"/>
      <c r="BG260" s="151"/>
      <c r="BH260" s="151"/>
      <c r="BI260" s="150"/>
      <c r="BJ260" s="151"/>
      <c r="BK260" s="151"/>
      <c r="BL260" s="152"/>
      <c r="BM260" s="150"/>
      <c r="BN260" s="151"/>
      <c r="BO260" s="151"/>
      <c r="BP260" s="152"/>
      <c r="BQ260" s="112"/>
      <c r="BR260" s="92"/>
    </row>
    <row r="261" spans="1:70" ht="15.6" customHeight="1" x14ac:dyDescent="0.4">
      <c r="A261" s="92"/>
      <c r="B261" s="92"/>
      <c r="C261" s="101"/>
      <c r="D261" s="168"/>
      <c r="E261" s="169"/>
      <c r="F261" s="169"/>
      <c r="G261" s="169"/>
      <c r="H261" s="169"/>
      <c r="I261" s="169"/>
      <c r="J261" s="169"/>
      <c r="K261" s="169"/>
      <c r="L261" s="169"/>
      <c r="M261" s="170"/>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36"/>
      <c r="AL261" s="136"/>
      <c r="AM261" s="109"/>
      <c r="AN261" s="109"/>
      <c r="AO261" s="109"/>
      <c r="AP261" s="109"/>
      <c r="AQ261" s="109"/>
      <c r="AR261" s="109"/>
      <c r="AS261" s="109"/>
      <c r="AT261" s="109"/>
      <c r="AU261" s="109"/>
      <c r="AV261" s="109"/>
      <c r="AW261" s="109"/>
      <c r="AX261" s="109"/>
      <c r="AY261" s="109"/>
      <c r="AZ261" s="109"/>
      <c r="BA261" s="109"/>
      <c r="BB261" s="109"/>
      <c r="BC261" s="120"/>
      <c r="BD261" s="167"/>
      <c r="BE261" s="150" t="s">
        <v>23</v>
      </c>
      <c r="BF261" s="151"/>
      <c r="BG261" s="151"/>
      <c r="BH261" s="151"/>
      <c r="BI261" s="150" t="s">
        <v>24</v>
      </c>
      <c r="BJ261" s="151"/>
      <c r="BK261" s="151"/>
      <c r="BL261" s="151"/>
      <c r="BM261" s="150" t="s">
        <v>25</v>
      </c>
      <c r="BN261" s="151"/>
      <c r="BO261" s="151"/>
      <c r="BP261" s="152"/>
      <c r="BQ261" s="112"/>
      <c r="BR261" s="92"/>
    </row>
    <row r="262" spans="1:70" ht="15.6" customHeight="1" x14ac:dyDescent="0.4">
      <c r="A262" s="92"/>
      <c r="B262" s="92"/>
      <c r="C262" s="101"/>
      <c r="D262" s="168"/>
      <c r="E262" s="169"/>
      <c r="F262" s="169"/>
      <c r="G262" s="169"/>
      <c r="H262" s="169"/>
      <c r="I262" s="169"/>
      <c r="J262" s="169"/>
      <c r="K262" s="169"/>
      <c r="L262" s="169"/>
      <c r="M262" s="170"/>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36"/>
      <c r="AL262" s="136"/>
      <c r="AM262" s="109"/>
      <c r="AN262" s="109"/>
      <c r="AO262" s="109"/>
      <c r="AP262" s="109"/>
      <c r="AQ262" s="109"/>
      <c r="AR262" s="109"/>
      <c r="AS262" s="109"/>
      <c r="AT262" s="109"/>
      <c r="AU262" s="109"/>
      <c r="AV262" s="109"/>
      <c r="AW262" s="109"/>
      <c r="AX262" s="109"/>
      <c r="AY262" s="109"/>
      <c r="AZ262" s="109"/>
      <c r="BA262" s="109"/>
      <c r="BB262" s="109"/>
      <c r="BC262" s="120"/>
      <c r="BD262" s="167"/>
      <c r="BE262" s="150"/>
      <c r="BF262" s="151"/>
      <c r="BG262" s="151"/>
      <c r="BH262" s="151"/>
      <c r="BI262" s="150"/>
      <c r="BJ262" s="151"/>
      <c r="BK262" s="151"/>
      <c r="BL262" s="151"/>
      <c r="BM262" s="150"/>
      <c r="BN262" s="151"/>
      <c r="BO262" s="151"/>
      <c r="BP262" s="152"/>
      <c r="BQ262" s="112"/>
      <c r="BR262" s="92"/>
    </row>
    <row r="263" spans="1:70" ht="15.6" customHeight="1" x14ac:dyDescent="0.4">
      <c r="A263" s="92"/>
      <c r="B263" s="92"/>
      <c r="C263" s="101"/>
      <c r="D263" s="171"/>
      <c r="E263" s="172"/>
      <c r="F263" s="172"/>
      <c r="G263" s="172"/>
      <c r="H263" s="172"/>
      <c r="I263" s="172"/>
      <c r="J263" s="172"/>
      <c r="K263" s="172"/>
      <c r="L263" s="172"/>
      <c r="M263" s="173"/>
      <c r="N263" s="154"/>
      <c r="O263" s="155"/>
      <c r="P263" s="155"/>
      <c r="Q263" s="156"/>
      <c r="R263" s="119"/>
      <c r="S263" s="119"/>
      <c r="T263" s="119"/>
      <c r="U263" s="174"/>
      <c r="V263" s="175"/>
      <c r="W263" s="175"/>
      <c r="X263" s="175"/>
      <c r="Y263" s="175"/>
      <c r="Z263" s="175"/>
      <c r="AA263" s="175"/>
      <c r="AB263" s="175"/>
      <c r="AC263" s="175"/>
      <c r="AD263" s="175"/>
      <c r="AE263" s="175"/>
      <c r="AF263" s="175"/>
      <c r="AG263" s="175"/>
      <c r="AH263" s="175"/>
      <c r="AI263" s="175"/>
      <c r="AJ263" s="176"/>
      <c r="AK263" s="136"/>
      <c r="AL263" s="136"/>
      <c r="AM263" s="109"/>
      <c r="AN263" s="109"/>
      <c r="AO263" s="109"/>
      <c r="AP263" s="109"/>
      <c r="AQ263" s="109"/>
      <c r="AR263" s="109"/>
      <c r="AS263" s="109"/>
      <c r="AT263" s="109"/>
      <c r="AU263" s="109"/>
      <c r="AV263" s="109"/>
      <c r="AW263" s="109"/>
      <c r="AX263" s="109"/>
      <c r="AY263" s="109"/>
      <c r="AZ263" s="109"/>
      <c r="BA263" s="109"/>
      <c r="BB263" s="109"/>
      <c r="BC263" s="120"/>
      <c r="BD263" s="167"/>
      <c r="BE263" s="184"/>
      <c r="BF263" s="185"/>
      <c r="BG263" s="185"/>
      <c r="BH263" s="185"/>
      <c r="BI263" s="184"/>
      <c r="BJ263" s="185"/>
      <c r="BK263" s="185"/>
      <c r="BL263" s="185"/>
      <c r="BM263" s="184"/>
      <c r="BN263" s="185"/>
      <c r="BO263" s="185"/>
      <c r="BP263" s="186"/>
      <c r="BQ263" s="112"/>
      <c r="BR263" s="92"/>
    </row>
    <row r="264" spans="1:70" ht="15.6" customHeight="1" x14ac:dyDescent="0.5">
      <c r="A264" s="92"/>
      <c r="B264" s="92"/>
      <c r="C264" s="101"/>
      <c r="D264" s="157"/>
      <c r="E264" s="157"/>
      <c r="F264" s="157"/>
      <c r="G264" s="157"/>
      <c r="H264" s="157"/>
      <c r="I264" s="157"/>
      <c r="J264" s="157"/>
      <c r="K264" s="157"/>
      <c r="L264" s="157"/>
      <c r="M264" s="157"/>
      <c r="N264" s="119"/>
      <c r="O264" s="119"/>
      <c r="P264" s="119"/>
      <c r="Q264" s="119"/>
      <c r="R264" s="119"/>
      <c r="S264" s="119"/>
      <c r="T264" s="119"/>
      <c r="U264" s="119"/>
      <c r="V264" s="119"/>
      <c r="W264" s="119"/>
      <c r="X264" s="68"/>
      <c r="Y264" s="68"/>
      <c r="Z264" s="68"/>
      <c r="AA264" s="110"/>
      <c r="AB264" s="110"/>
      <c r="AC264" s="110"/>
      <c r="AD264" s="110"/>
      <c r="AE264" s="110"/>
      <c r="AF264" s="110"/>
      <c r="AG264" s="110"/>
      <c r="AH264" s="110"/>
      <c r="AI264" s="110"/>
      <c r="AJ264" s="68"/>
      <c r="AK264" s="68"/>
      <c r="AL264" s="68"/>
      <c r="AM264" s="68"/>
      <c r="AN264" s="68"/>
      <c r="AO264" s="68"/>
      <c r="AP264" s="68"/>
      <c r="AQ264" s="68"/>
      <c r="AR264" s="68"/>
      <c r="AS264" s="68"/>
      <c r="AT264" s="68"/>
      <c r="AU264" s="68"/>
      <c r="AV264" s="68"/>
      <c r="AW264" s="68"/>
      <c r="AX264" s="68"/>
      <c r="AY264" s="68"/>
      <c r="AZ264" s="68"/>
      <c r="BA264" s="68"/>
      <c r="BB264" s="68"/>
      <c r="BC264" s="68"/>
      <c r="BD264" s="68"/>
      <c r="BE264" s="68"/>
      <c r="BF264" s="68"/>
      <c r="BG264" s="68"/>
      <c r="BH264" s="68"/>
      <c r="BI264" s="68"/>
      <c r="BJ264" s="68"/>
      <c r="BK264" s="68"/>
      <c r="BL264" s="68"/>
      <c r="BM264" s="68"/>
      <c r="BN264" s="68"/>
      <c r="BO264" s="68"/>
      <c r="BP264" s="68"/>
      <c r="BQ264" s="112"/>
      <c r="BR264" s="92"/>
    </row>
    <row r="265" spans="1:70" ht="19.350000000000001" customHeight="1" x14ac:dyDescent="0.5">
      <c r="A265" s="92"/>
      <c r="B265" s="92"/>
      <c r="C265" s="101"/>
      <c r="D265" s="157"/>
      <c r="E265" s="157"/>
      <c r="F265" s="157"/>
      <c r="G265" s="157"/>
      <c r="H265" s="157"/>
      <c r="I265" s="157"/>
      <c r="J265" s="157"/>
      <c r="K265" s="157"/>
      <c r="L265" s="157"/>
      <c r="M265" s="157"/>
      <c r="N265" s="119"/>
      <c r="O265" s="119"/>
      <c r="P265" s="119"/>
      <c r="Q265" s="119"/>
      <c r="R265" s="119"/>
      <c r="S265" s="119"/>
      <c r="T265" s="119"/>
      <c r="U265" s="123" t="s">
        <v>32</v>
      </c>
      <c r="V265" s="119"/>
      <c r="W265" s="119"/>
      <c r="X265" s="119"/>
      <c r="Y265" s="119"/>
      <c r="Z265" s="119"/>
      <c r="AA265" s="110"/>
      <c r="AB265" s="124"/>
      <c r="AC265" s="110"/>
      <c r="AD265" s="110"/>
      <c r="AE265" s="110"/>
      <c r="AF265" s="110"/>
      <c r="AG265" s="110"/>
      <c r="AH265" s="110"/>
      <c r="AI265" s="110"/>
      <c r="AJ265" s="110"/>
      <c r="AK265" s="110"/>
      <c r="AL265" s="110"/>
      <c r="AM265" s="123" t="s">
        <v>33</v>
      </c>
      <c r="AN265" s="110"/>
      <c r="AO265" s="110"/>
      <c r="AP265" s="110"/>
      <c r="AQ265" s="110"/>
      <c r="AR265" s="110"/>
      <c r="AS265" s="110"/>
      <c r="AT265" s="110"/>
      <c r="AU265" s="110"/>
      <c r="AV265" s="110"/>
      <c r="AW265" s="110"/>
      <c r="AX265" s="110"/>
      <c r="AY265" s="110"/>
      <c r="AZ265" s="110"/>
      <c r="BA265" s="109"/>
      <c r="BB265" s="109"/>
      <c r="BC265" s="109"/>
      <c r="BD265" s="109"/>
      <c r="BE265" s="109"/>
      <c r="BF265" s="109"/>
      <c r="BG265" s="109"/>
      <c r="BH265" s="109"/>
      <c r="BI265" s="109"/>
      <c r="BJ265" s="109"/>
      <c r="BK265" s="109"/>
      <c r="BL265" s="109"/>
      <c r="BM265" s="109"/>
      <c r="BN265" s="109"/>
      <c r="BO265" s="109"/>
      <c r="BP265" s="68"/>
      <c r="BQ265" s="112"/>
      <c r="BR265" s="92"/>
    </row>
    <row r="266" spans="1:70" ht="15.6" customHeight="1" x14ac:dyDescent="0.4">
      <c r="A266" s="92"/>
      <c r="B266" s="92"/>
      <c r="C266" s="101"/>
      <c r="D266" s="105" t="s">
        <v>34</v>
      </c>
      <c r="E266" s="106"/>
      <c r="F266" s="106"/>
      <c r="G266" s="106"/>
      <c r="H266" s="106"/>
      <c r="I266" s="106"/>
      <c r="J266" s="106"/>
      <c r="K266" s="106"/>
      <c r="L266" s="106"/>
      <c r="M266" s="107"/>
      <c r="N266" s="130" t="str">
        <f>IF([1]回答表!AD47="○","○","")</f>
        <v/>
      </c>
      <c r="O266" s="131"/>
      <c r="P266" s="131"/>
      <c r="Q266" s="132"/>
      <c r="R266" s="119"/>
      <c r="S266" s="119"/>
      <c r="T266" s="119"/>
      <c r="U266" s="133" t="str">
        <f>IF([1]回答表!AD47="○",[1]回答表!B448,"")</f>
        <v/>
      </c>
      <c r="V266" s="134"/>
      <c r="W266" s="134"/>
      <c r="X266" s="134"/>
      <c r="Y266" s="134"/>
      <c r="Z266" s="134"/>
      <c r="AA266" s="134"/>
      <c r="AB266" s="134"/>
      <c r="AC266" s="134"/>
      <c r="AD266" s="134"/>
      <c r="AE266" s="134"/>
      <c r="AF266" s="134"/>
      <c r="AG266" s="134"/>
      <c r="AH266" s="134"/>
      <c r="AI266" s="134"/>
      <c r="AJ266" s="135"/>
      <c r="AK266" s="136"/>
      <c r="AL266" s="136"/>
      <c r="AM266" s="133" t="str">
        <f>IF([1]回答表!AD47="○",[1]回答表!B454,"")</f>
        <v/>
      </c>
      <c r="AN266" s="134"/>
      <c r="AO266" s="134"/>
      <c r="AP266" s="134"/>
      <c r="AQ266" s="134"/>
      <c r="AR266" s="134"/>
      <c r="AS266" s="134"/>
      <c r="AT266" s="134"/>
      <c r="AU266" s="134"/>
      <c r="AV266" s="134"/>
      <c r="AW266" s="134"/>
      <c r="AX266" s="134"/>
      <c r="AY266" s="134"/>
      <c r="AZ266" s="134"/>
      <c r="BA266" s="134"/>
      <c r="BB266" s="134"/>
      <c r="BC266" s="134"/>
      <c r="BD266" s="134"/>
      <c r="BE266" s="134"/>
      <c r="BF266" s="134"/>
      <c r="BG266" s="134"/>
      <c r="BH266" s="134"/>
      <c r="BI266" s="134"/>
      <c r="BJ266" s="134"/>
      <c r="BK266" s="134"/>
      <c r="BL266" s="134"/>
      <c r="BM266" s="134"/>
      <c r="BN266" s="134"/>
      <c r="BO266" s="134"/>
      <c r="BP266" s="135"/>
      <c r="BQ266" s="112"/>
      <c r="BR266" s="92"/>
    </row>
    <row r="267" spans="1:70" ht="15.6" customHeight="1" x14ac:dyDescent="0.4">
      <c r="A267" s="92"/>
      <c r="B267" s="92"/>
      <c r="C267" s="101"/>
      <c r="D267" s="141"/>
      <c r="E267" s="142"/>
      <c r="F267" s="142"/>
      <c r="G267" s="142"/>
      <c r="H267" s="142"/>
      <c r="I267" s="142"/>
      <c r="J267" s="142"/>
      <c r="K267" s="142"/>
      <c r="L267" s="142"/>
      <c r="M267" s="143"/>
      <c r="N267" s="144"/>
      <c r="O267" s="145"/>
      <c r="P267" s="145"/>
      <c r="Q267" s="146"/>
      <c r="R267" s="119"/>
      <c r="S267" s="119"/>
      <c r="T267" s="119"/>
      <c r="U267" s="147"/>
      <c r="V267" s="148"/>
      <c r="W267" s="148"/>
      <c r="X267" s="148"/>
      <c r="Y267" s="148"/>
      <c r="Z267" s="148"/>
      <c r="AA267" s="148"/>
      <c r="AB267" s="148"/>
      <c r="AC267" s="148"/>
      <c r="AD267" s="148"/>
      <c r="AE267" s="148"/>
      <c r="AF267" s="148"/>
      <c r="AG267" s="148"/>
      <c r="AH267" s="148"/>
      <c r="AI267" s="148"/>
      <c r="AJ267" s="149"/>
      <c r="AK267" s="136"/>
      <c r="AL267" s="136"/>
      <c r="AM267" s="147"/>
      <c r="AN267" s="148"/>
      <c r="AO267" s="148"/>
      <c r="AP267" s="148"/>
      <c r="AQ267" s="148"/>
      <c r="AR267" s="148"/>
      <c r="AS267" s="148"/>
      <c r="AT267" s="148"/>
      <c r="AU267" s="148"/>
      <c r="AV267" s="148"/>
      <c r="AW267" s="148"/>
      <c r="AX267" s="148"/>
      <c r="AY267" s="148"/>
      <c r="AZ267" s="148"/>
      <c r="BA267" s="148"/>
      <c r="BB267" s="148"/>
      <c r="BC267" s="148"/>
      <c r="BD267" s="148"/>
      <c r="BE267" s="148"/>
      <c r="BF267" s="148"/>
      <c r="BG267" s="148"/>
      <c r="BH267" s="148"/>
      <c r="BI267" s="148"/>
      <c r="BJ267" s="148"/>
      <c r="BK267" s="148"/>
      <c r="BL267" s="148"/>
      <c r="BM267" s="148"/>
      <c r="BN267" s="148"/>
      <c r="BO267" s="148"/>
      <c r="BP267" s="149"/>
      <c r="BQ267" s="112"/>
      <c r="BR267" s="92"/>
    </row>
    <row r="268" spans="1:70" ht="15.6" customHeight="1" x14ac:dyDescent="0.4">
      <c r="A268" s="92"/>
      <c r="B268" s="92"/>
      <c r="C268" s="101"/>
      <c r="D268" s="141"/>
      <c r="E268" s="142"/>
      <c r="F268" s="142"/>
      <c r="G268" s="142"/>
      <c r="H268" s="142"/>
      <c r="I268" s="142"/>
      <c r="J268" s="142"/>
      <c r="K268" s="142"/>
      <c r="L268" s="142"/>
      <c r="M268" s="143"/>
      <c r="N268" s="144"/>
      <c r="O268" s="145"/>
      <c r="P268" s="145"/>
      <c r="Q268" s="146"/>
      <c r="R268" s="119"/>
      <c r="S268" s="119"/>
      <c r="T268" s="119"/>
      <c r="U268" s="147"/>
      <c r="V268" s="148"/>
      <c r="W268" s="148"/>
      <c r="X268" s="148"/>
      <c r="Y268" s="148"/>
      <c r="Z268" s="148"/>
      <c r="AA268" s="148"/>
      <c r="AB268" s="148"/>
      <c r="AC268" s="148"/>
      <c r="AD268" s="148"/>
      <c r="AE268" s="148"/>
      <c r="AF268" s="148"/>
      <c r="AG268" s="148"/>
      <c r="AH268" s="148"/>
      <c r="AI268" s="148"/>
      <c r="AJ268" s="149"/>
      <c r="AK268" s="136"/>
      <c r="AL268" s="136"/>
      <c r="AM268" s="147"/>
      <c r="AN268" s="148"/>
      <c r="AO268" s="148"/>
      <c r="AP268" s="148"/>
      <c r="AQ268" s="148"/>
      <c r="AR268" s="148"/>
      <c r="AS268" s="148"/>
      <c r="AT268" s="148"/>
      <c r="AU268" s="148"/>
      <c r="AV268" s="148"/>
      <c r="AW268" s="148"/>
      <c r="AX268" s="148"/>
      <c r="AY268" s="148"/>
      <c r="AZ268" s="148"/>
      <c r="BA268" s="148"/>
      <c r="BB268" s="148"/>
      <c r="BC268" s="148"/>
      <c r="BD268" s="148"/>
      <c r="BE268" s="148"/>
      <c r="BF268" s="148"/>
      <c r="BG268" s="148"/>
      <c r="BH268" s="148"/>
      <c r="BI268" s="148"/>
      <c r="BJ268" s="148"/>
      <c r="BK268" s="148"/>
      <c r="BL268" s="148"/>
      <c r="BM268" s="148"/>
      <c r="BN268" s="148"/>
      <c r="BO268" s="148"/>
      <c r="BP268" s="149"/>
      <c r="BQ268" s="112"/>
      <c r="BR268" s="92"/>
    </row>
    <row r="269" spans="1:70" ht="15.6" customHeight="1" x14ac:dyDescent="0.4">
      <c r="C269" s="101"/>
      <c r="D269" s="116"/>
      <c r="E269" s="117"/>
      <c r="F269" s="117"/>
      <c r="G269" s="117"/>
      <c r="H269" s="117"/>
      <c r="I269" s="117"/>
      <c r="J269" s="117"/>
      <c r="K269" s="117"/>
      <c r="L269" s="117"/>
      <c r="M269" s="118"/>
      <c r="N269" s="154"/>
      <c r="O269" s="155"/>
      <c r="P269" s="155"/>
      <c r="Q269" s="156"/>
      <c r="R269" s="119"/>
      <c r="S269" s="119"/>
      <c r="T269" s="119"/>
      <c r="U269" s="174"/>
      <c r="V269" s="175"/>
      <c r="W269" s="175"/>
      <c r="X269" s="175"/>
      <c r="Y269" s="175"/>
      <c r="Z269" s="175"/>
      <c r="AA269" s="175"/>
      <c r="AB269" s="175"/>
      <c r="AC269" s="175"/>
      <c r="AD269" s="175"/>
      <c r="AE269" s="175"/>
      <c r="AF269" s="175"/>
      <c r="AG269" s="175"/>
      <c r="AH269" s="175"/>
      <c r="AI269" s="175"/>
      <c r="AJ269" s="176"/>
      <c r="AK269" s="136"/>
      <c r="AL269" s="136"/>
      <c r="AM269" s="174"/>
      <c r="AN269" s="175"/>
      <c r="AO269" s="175"/>
      <c r="AP269" s="175"/>
      <c r="AQ269" s="175"/>
      <c r="AR269" s="175"/>
      <c r="AS269" s="175"/>
      <c r="AT269" s="175"/>
      <c r="AU269" s="175"/>
      <c r="AV269" s="175"/>
      <c r="AW269" s="175"/>
      <c r="AX269" s="175"/>
      <c r="AY269" s="175"/>
      <c r="AZ269" s="175"/>
      <c r="BA269" s="175"/>
      <c r="BB269" s="175"/>
      <c r="BC269" s="175"/>
      <c r="BD269" s="175"/>
      <c r="BE269" s="175"/>
      <c r="BF269" s="175"/>
      <c r="BG269" s="175"/>
      <c r="BH269" s="175"/>
      <c r="BI269" s="175"/>
      <c r="BJ269" s="175"/>
      <c r="BK269" s="175"/>
      <c r="BL269" s="175"/>
      <c r="BM269" s="175"/>
      <c r="BN269" s="175"/>
      <c r="BO269" s="175"/>
      <c r="BP269" s="176"/>
      <c r="BQ269" s="112"/>
    </row>
    <row r="270" spans="1:70" ht="15.6" customHeight="1" x14ac:dyDescent="0.4">
      <c r="C270" s="179"/>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c r="AU270" s="180"/>
      <c r="AV270" s="180"/>
      <c r="AW270" s="180"/>
      <c r="AX270" s="180"/>
      <c r="AY270" s="180"/>
      <c r="AZ270" s="180"/>
      <c r="BA270" s="180"/>
      <c r="BB270" s="180"/>
      <c r="BC270" s="180"/>
      <c r="BD270" s="180"/>
      <c r="BE270" s="180"/>
      <c r="BF270" s="180"/>
      <c r="BG270" s="180"/>
      <c r="BH270" s="180"/>
      <c r="BI270" s="180"/>
      <c r="BJ270" s="180"/>
      <c r="BK270" s="180"/>
      <c r="BL270" s="180"/>
      <c r="BM270" s="180"/>
      <c r="BN270" s="180"/>
      <c r="BO270" s="180"/>
      <c r="BP270" s="180"/>
      <c r="BQ270" s="181"/>
    </row>
    <row r="271" spans="1:70" ht="15.6" customHeight="1" x14ac:dyDescent="0.4">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c r="AG271" s="92"/>
      <c r="AH271" s="92"/>
      <c r="AI271" s="92"/>
      <c r="AJ271" s="92"/>
      <c r="AK271" s="92"/>
      <c r="AL271" s="92"/>
      <c r="AM271" s="92"/>
      <c r="AN271" s="92"/>
      <c r="AO271" s="92"/>
      <c r="AP271" s="92"/>
      <c r="AQ271" s="92"/>
      <c r="AR271" s="92"/>
      <c r="AS271" s="92"/>
      <c r="AT271" s="92"/>
      <c r="AU271" s="92"/>
      <c r="AV271" s="92"/>
      <c r="AW271" s="92"/>
      <c r="AX271" s="92"/>
      <c r="AY271" s="92"/>
      <c r="AZ271" s="92"/>
      <c r="BA271" s="92"/>
      <c r="BB271" s="92"/>
      <c r="BC271" s="92"/>
      <c r="BD271" s="92"/>
      <c r="BE271" s="92"/>
      <c r="BF271" s="92"/>
      <c r="BG271" s="92"/>
      <c r="BH271" s="92"/>
      <c r="BI271" s="92"/>
      <c r="BJ271" s="92"/>
      <c r="BK271" s="92"/>
      <c r="BL271" s="92"/>
      <c r="BM271" s="92"/>
      <c r="BN271" s="92"/>
      <c r="BO271" s="92"/>
      <c r="BP271" s="92"/>
      <c r="BQ271" s="92"/>
      <c r="BR271" s="92"/>
    </row>
    <row r="272" spans="1:70" ht="15.6" customHeight="1" x14ac:dyDescent="0.4"/>
    <row r="273" spans="3:69" ht="15.6" customHeight="1" x14ac:dyDescent="0.4"/>
    <row r="274" spans="3:69" ht="15.6" customHeight="1" x14ac:dyDescent="0.4"/>
    <row r="275" spans="3:69" ht="21.95" customHeight="1" x14ac:dyDescent="0.4">
      <c r="C275" s="241" t="s">
        <v>73</v>
      </c>
      <c r="D275" s="241"/>
      <c r="E275" s="241"/>
      <c r="F275" s="241"/>
      <c r="G275" s="241"/>
      <c r="H275" s="241"/>
      <c r="I275" s="241"/>
      <c r="J275" s="241"/>
      <c r="K275" s="241"/>
      <c r="L275" s="241"/>
      <c r="M275" s="241"/>
      <c r="N275" s="241"/>
      <c r="O275" s="241"/>
      <c r="P275" s="241"/>
      <c r="Q275" s="241"/>
      <c r="R275" s="241"/>
      <c r="S275" s="241"/>
      <c r="T275" s="241"/>
      <c r="U275" s="241"/>
      <c r="V275" s="241"/>
      <c r="W275" s="241"/>
      <c r="X275" s="241"/>
      <c r="Y275" s="241"/>
      <c r="Z275" s="241"/>
      <c r="AA275" s="241"/>
      <c r="AB275" s="241"/>
      <c r="AC275" s="241"/>
      <c r="AD275" s="241"/>
      <c r="AE275" s="241"/>
      <c r="AF275" s="241"/>
      <c r="AG275" s="241"/>
      <c r="AH275" s="241"/>
      <c r="AI275" s="241"/>
      <c r="AJ275" s="241"/>
      <c r="AK275" s="241"/>
      <c r="AL275" s="241"/>
      <c r="AM275" s="241"/>
      <c r="AN275" s="241"/>
      <c r="AO275" s="241"/>
      <c r="AP275" s="241"/>
      <c r="AQ275" s="241"/>
      <c r="AR275" s="241"/>
      <c r="AS275" s="241"/>
      <c r="AT275" s="241"/>
      <c r="AU275" s="241"/>
      <c r="AV275" s="241"/>
      <c r="AW275" s="241"/>
      <c r="AX275" s="241"/>
      <c r="AY275" s="241"/>
      <c r="AZ275" s="241"/>
      <c r="BA275" s="241"/>
      <c r="BB275" s="241"/>
      <c r="BC275" s="241"/>
      <c r="BD275" s="241"/>
      <c r="BE275" s="241"/>
      <c r="BF275" s="241"/>
      <c r="BG275" s="241"/>
      <c r="BH275" s="241"/>
      <c r="BI275" s="241"/>
      <c r="BJ275" s="241"/>
      <c r="BK275" s="241"/>
      <c r="BL275" s="241"/>
      <c r="BM275" s="241"/>
      <c r="BN275" s="241"/>
      <c r="BO275" s="241"/>
      <c r="BP275" s="241"/>
      <c r="BQ275" s="241"/>
    </row>
    <row r="276" spans="3:69" ht="21.95" customHeight="1" x14ac:dyDescent="0.4">
      <c r="C276" s="241"/>
      <c r="D276" s="241"/>
      <c r="E276" s="241"/>
      <c r="F276" s="241"/>
      <c r="G276" s="241"/>
      <c r="H276" s="241"/>
      <c r="I276" s="241"/>
      <c r="J276" s="241"/>
      <c r="K276" s="241"/>
      <c r="L276" s="241"/>
      <c r="M276" s="241"/>
      <c r="N276" s="241"/>
      <c r="O276" s="241"/>
      <c r="P276" s="241"/>
      <c r="Q276" s="241"/>
      <c r="R276" s="241"/>
      <c r="S276" s="241"/>
      <c r="T276" s="241"/>
      <c r="U276" s="241"/>
      <c r="V276" s="241"/>
      <c r="W276" s="241"/>
      <c r="X276" s="241"/>
      <c r="Y276" s="241"/>
      <c r="Z276" s="241"/>
      <c r="AA276" s="241"/>
      <c r="AB276" s="241"/>
      <c r="AC276" s="241"/>
      <c r="AD276" s="241"/>
      <c r="AE276" s="241"/>
      <c r="AF276" s="241"/>
      <c r="AG276" s="241"/>
      <c r="AH276" s="241"/>
      <c r="AI276" s="241"/>
      <c r="AJ276" s="241"/>
      <c r="AK276" s="241"/>
      <c r="AL276" s="241"/>
      <c r="AM276" s="241"/>
      <c r="AN276" s="241"/>
      <c r="AO276" s="241"/>
      <c r="AP276" s="241"/>
      <c r="AQ276" s="241"/>
      <c r="AR276" s="241"/>
      <c r="AS276" s="241"/>
      <c r="AT276" s="241"/>
      <c r="AU276" s="241"/>
      <c r="AV276" s="241"/>
      <c r="AW276" s="241"/>
      <c r="AX276" s="241"/>
      <c r="AY276" s="241"/>
      <c r="AZ276" s="241"/>
      <c r="BA276" s="241"/>
      <c r="BB276" s="241"/>
      <c r="BC276" s="241"/>
      <c r="BD276" s="241"/>
      <c r="BE276" s="241"/>
      <c r="BF276" s="241"/>
      <c r="BG276" s="241"/>
      <c r="BH276" s="241"/>
      <c r="BI276" s="241"/>
      <c r="BJ276" s="241"/>
      <c r="BK276" s="241"/>
      <c r="BL276" s="241"/>
      <c r="BM276" s="241"/>
      <c r="BN276" s="241"/>
      <c r="BO276" s="241"/>
      <c r="BP276" s="241"/>
      <c r="BQ276" s="241"/>
    </row>
    <row r="277" spans="3:69" ht="21.95" customHeight="1" x14ac:dyDescent="0.4">
      <c r="C277" s="241"/>
      <c r="D277" s="241"/>
      <c r="E277" s="241"/>
      <c r="F277" s="241"/>
      <c r="G277" s="241"/>
      <c r="H277" s="241"/>
      <c r="I277" s="241"/>
      <c r="J277" s="241"/>
      <c r="K277" s="241"/>
      <c r="L277" s="241"/>
      <c r="M277" s="241"/>
      <c r="N277" s="241"/>
      <c r="O277" s="241"/>
      <c r="P277" s="241"/>
      <c r="Q277" s="241"/>
      <c r="R277" s="241"/>
      <c r="S277" s="241"/>
      <c r="T277" s="241"/>
      <c r="U277" s="241"/>
      <c r="V277" s="241"/>
      <c r="W277" s="241"/>
      <c r="X277" s="241"/>
      <c r="Y277" s="241"/>
      <c r="Z277" s="241"/>
      <c r="AA277" s="241"/>
      <c r="AB277" s="241"/>
      <c r="AC277" s="241"/>
      <c r="AD277" s="241"/>
      <c r="AE277" s="241"/>
      <c r="AF277" s="241"/>
      <c r="AG277" s="241"/>
      <c r="AH277" s="241"/>
      <c r="AI277" s="241"/>
      <c r="AJ277" s="241"/>
      <c r="AK277" s="241"/>
      <c r="AL277" s="241"/>
      <c r="AM277" s="241"/>
      <c r="AN277" s="241"/>
      <c r="AO277" s="241"/>
      <c r="AP277" s="241"/>
      <c r="AQ277" s="241"/>
      <c r="AR277" s="241"/>
      <c r="AS277" s="241"/>
      <c r="AT277" s="241"/>
      <c r="AU277" s="241"/>
      <c r="AV277" s="241"/>
      <c r="AW277" s="241"/>
      <c r="AX277" s="241"/>
      <c r="AY277" s="241"/>
      <c r="AZ277" s="241"/>
      <c r="BA277" s="241"/>
      <c r="BB277" s="241"/>
      <c r="BC277" s="241"/>
      <c r="BD277" s="241"/>
      <c r="BE277" s="241"/>
      <c r="BF277" s="241"/>
      <c r="BG277" s="241"/>
      <c r="BH277" s="241"/>
      <c r="BI277" s="241"/>
      <c r="BJ277" s="241"/>
      <c r="BK277" s="241"/>
      <c r="BL277" s="241"/>
      <c r="BM277" s="241"/>
      <c r="BN277" s="241"/>
      <c r="BO277" s="241"/>
      <c r="BP277" s="241"/>
      <c r="BQ277" s="241"/>
    </row>
    <row r="278" spans="3:69" ht="15.6" customHeight="1" x14ac:dyDescent="0.4">
      <c r="C278" s="242"/>
      <c r="D278" s="243"/>
      <c r="E278" s="243"/>
      <c r="F278" s="243"/>
      <c r="G278" s="243"/>
      <c r="H278" s="243"/>
      <c r="I278" s="243"/>
      <c r="J278" s="243"/>
      <c r="K278" s="243"/>
      <c r="L278" s="243"/>
      <c r="M278" s="243"/>
      <c r="N278" s="243"/>
      <c r="O278" s="243"/>
      <c r="P278" s="243"/>
      <c r="Q278" s="243"/>
      <c r="R278" s="243"/>
      <c r="S278" s="243"/>
      <c r="T278" s="243"/>
      <c r="U278" s="243"/>
      <c r="V278" s="243"/>
      <c r="W278" s="243"/>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7"/>
      <c r="BB278" s="177"/>
      <c r="BC278" s="177"/>
      <c r="BD278" s="177"/>
      <c r="BE278" s="177"/>
      <c r="BF278" s="177"/>
      <c r="BG278" s="177"/>
      <c r="BH278" s="177"/>
      <c r="BI278" s="177"/>
      <c r="BJ278" s="177"/>
      <c r="BK278" s="177"/>
      <c r="BL278" s="177"/>
      <c r="BM278" s="177"/>
      <c r="BN278" s="177"/>
      <c r="BO278" s="177"/>
      <c r="BP278" s="177"/>
      <c r="BQ278" s="244"/>
    </row>
    <row r="279" spans="3:69" ht="18.95" customHeight="1" x14ac:dyDescent="0.4">
      <c r="C279" s="245"/>
      <c r="D279" s="246" t="str">
        <f>IF([1]回答表!R48="○",[1]回答表!B467,"")</f>
        <v/>
      </c>
      <c r="E279" s="247"/>
      <c r="F279" s="247"/>
      <c r="G279" s="247"/>
      <c r="H279" s="247"/>
      <c r="I279" s="247"/>
      <c r="J279" s="247"/>
      <c r="K279" s="247"/>
      <c r="L279" s="247"/>
      <c r="M279" s="247"/>
      <c r="N279" s="247"/>
      <c r="O279" s="247"/>
      <c r="P279" s="247"/>
      <c r="Q279" s="247"/>
      <c r="R279" s="247"/>
      <c r="S279" s="247"/>
      <c r="T279" s="247"/>
      <c r="U279" s="247"/>
      <c r="V279" s="247"/>
      <c r="W279" s="247"/>
      <c r="X279" s="247"/>
      <c r="Y279" s="247"/>
      <c r="Z279" s="247"/>
      <c r="AA279" s="247"/>
      <c r="AB279" s="247"/>
      <c r="AC279" s="247"/>
      <c r="AD279" s="247"/>
      <c r="AE279" s="247"/>
      <c r="AF279" s="247"/>
      <c r="AG279" s="247"/>
      <c r="AH279" s="247"/>
      <c r="AI279" s="247"/>
      <c r="AJ279" s="247"/>
      <c r="AK279" s="247"/>
      <c r="AL279" s="247"/>
      <c r="AM279" s="247"/>
      <c r="AN279" s="247"/>
      <c r="AO279" s="247"/>
      <c r="AP279" s="247"/>
      <c r="AQ279" s="247"/>
      <c r="AR279" s="247"/>
      <c r="AS279" s="247"/>
      <c r="AT279" s="247"/>
      <c r="AU279" s="247"/>
      <c r="AV279" s="247"/>
      <c r="AW279" s="247"/>
      <c r="AX279" s="247"/>
      <c r="AY279" s="247"/>
      <c r="AZ279" s="247"/>
      <c r="BA279" s="247"/>
      <c r="BB279" s="247"/>
      <c r="BC279" s="247"/>
      <c r="BD279" s="247"/>
      <c r="BE279" s="247"/>
      <c r="BF279" s="247"/>
      <c r="BG279" s="247"/>
      <c r="BH279" s="247"/>
      <c r="BI279" s="247"/>
      <c r="BJ279" s="247"/>
      <c r="BK279" s="247"/>
      <c r="BL279" s="247"/>
      <c r="BM279" s="247"/>
      <c r="BN279" s="247"/>
      <c r="BO279" s="247"/>
      <c r="BP279" s="248"/>
      <c r="BQ279" s="249"/>
    </row>
    <row r="280" spans="3:69" ht="23.45" customHeight="1" x14ac:dyDescent="0.4">
      <c r="C280" s="245"/>
      <c r="D280" s="250"/>
      <c r="E280" s="251"/>
      <c r="F280" s="251"/>
      <c r="G280" s="251"/>
      <c r="H280" s="251"/>
      <c r="I280" s="251"/>
      <c r="J280" s="251"/>
      <c r="K280" s="251"/>
      <c r="L280" s="251"/>
      <c r="M280" s="251"/>
      <c r="N280" s="251"/>
      <c r="O280" s="251"/>
      <c r="P280" s="251"/>
      <c r="Q280" s="251"/>
      <c r="R280" s="251"/>
      <c r="S280" s="251"/>
      <c r="T280" s="251"/>
      <c r="U280" s="251"/>
      <c r="V280" s="251"/>
      <c r="W280" s="251"/>
      <c r="X280" s="251"/>
      <c r="Y280" s="251"/>
      <c r="Z280" s="251"/>
      <c r="AA280" s="251"/>
      <c r="AB280" s="251"/>
      <c r="AC280" s="251"/>
      <c r="AD280" s="251"/>
      <c r="AE280" s="251"/>
      <c r="AF280" s="251"/>
      <c r="AG280" s="251"/>
      <c r="AH280" s="251"/>
      <c r="AI280" s="251"/>
      <c r="AJ280" s="251"/>
      <c r="AK280" s="251"/>
      <c r="AL280" s="251"/>
      <c r="AM280" s="251"/>
      <c r="AN280" s="251"/>
      <c r="AO280" s="251"/>
      <c r="AP280" s="251"/>
      <c r="AQ280" s="251"/>
      <c r="AR280" s="251"/>
      <c r="AS280" s="251"/>
      <c r="AT280" s="251"/>
      <c r="AU280" s="251"/>
      <c r="AV280" s="251"/>
      <c r="AW280" s="251"/>
      <c r="AX280" s="251"/>
      <c r="AY280" s="251"/>
      <c r="AZ280" s="251"/>
      <c r="BA280" s="251"/>
      <c r="BB280" s="251"/>
      <c r="BC280" s="251"/>
      <c r="BD280" s="251"/>
      <c r="BE280" s="251"/>
      <c r="BF280" s="251"/>
      <c r="BG280" s="251"/>
      <c r="BH280" s="251"/>
      <c r="BI280" s="251"/>
      <c r="BJ280" s="251"/>
      <c r="BK280" s="251"/>
      <c r="BL280" s="251"/>
      <c r="BM280" s="251"/>
      <c r="BN280" s="251"/>
      <c r="BO280" s="251"/>
      <c r="BP280" s="252"/>
      <c r="BQ280" s="249"/>
    </row>
    <row r="281" spans="3:69" ht="23.45" customHeight="1" x14ac:dyDescent="0.4">
      <c r="C281" s="245"/>
      <c r="D281" s="250"/>
      <c r="E281" s="251"/>
      <c r="F281" s="251"/>
      <c r="G281" s="251"/>
      <c r="H281" s="251"/>
      <c r="I281" s="251"/>
      <c r="J281" s="251"/>
      <c r="K281" s="251"/>
      <c r="L281" s="251"/>
      <c r="M281" s="251"/>
      <c r="N281" s="251"/>
      <c r="O281" s="251"/>
      <c r="P281" s="251"/>
      <c r="Q281" s="251"/>
      <c r="R281" s="251"/>
      <c r="S281" s="251"/>
      <c r="T281" s="251"/>
      <c r="U281" s="251"/>
      <c r="V281" s="251"/>
      <c r="W281" s="251"/>
      <c r="X281" s="251"/>
      <c r="Y281" s="251"/>
      <c r="Z281" s="251"/>
      <c r="AA281" s="251"/>
      <c r="AB281" s="251"/>
      <c r="AC281" s="251"/>
      <c r="AD281" s="251"/>
      <c r="AE281" s="251"/>
      <c r="AF281" s="251"/>
      <c r="AG281" s="251"/>
      <c r="AH281" s="251"/>
      <c r="AI281" s="251"/>
      <c r="AJ281" s="251"/>
      <c r="AK281" s="251"/>
      <c r="AL281" s="251"/>
      <c r="AM281" s="251"/>
      <c r="AN281" s="251"/>
      <c r="AO281" s="251"/>
      <c r="AP281" s="251"/>
      <c r="AQ281" s="251"/>
      <c r="AR281" s="251"/>
      <c r="AS281" s="251"/>
      <c r="AT281" s="251"/>
      <c r="AU281" s="251"/>
      <c r="AV281" s="251"/>
      <c r="AW281" s="251"/>
      <c r="AX281" s="251"/>
      <c r="AY281" s="251"/>
      <c r="AZ281" s="251"/>
      <c r="BA281" s="251"/>
      <c r="BB281" s="251"/>
      <c r="BC281" s="251"/>
      <c r="BD281" s="251"/>
      <c r="BE281" s="251"/>
      <c r="BF281" s="251"/>
      <c r="BG281" s="251"/>
      <c r="BH281" s="251"/>
      <c r="BI281" s="251"/>
      <c r="BJ281" s="251"/>
      <c r="BK281" s="251"/>
      <c r="BL281" s="251"/>
      <c r="BM281" s="251"/>
      <c r="BN281" s="251"/>
      <c r="BO281" s="251"/>
      <c r="BP281" s="252"/>
      <c r="BQ281" s="249"/>
    </row>
    <row r="282" spans="3:69" ht="23.45" customHeight="1" x14ac:dyDescent="0.4">
      <c r="C282" s="245"/>
      <c r="D282" s="250"/>
      <c r="E282" s="251"/>
      <c r="F282" s="251"/>
      <c r="G282" s="251"/>
      <c r="H282" s="251"/>
      <c r="I282" s="251"/>
      <c r="J282" s="251"/>
      <c r="K282" s="251"/>
      <c r="L282" s="251"/>
      <c r="M282" s="251"/>
      <c r="N282" s="251"/>
      <c r="O282" s="251"/>
      <c r="P282" s="251"/>
      <c r="Q282" s="251"/>
      <c r="R282" s="251"/>
      <c r="S282" s="251"/>
      <c r="T282" s="251"/>
      <c r="U282" s="251"/>
      <c r="V282" s="251"/>
      <c r="W282" s="251"/>
      <c r="X282" s="251"/>
      <c r="Y282" s="251"/>
      <c r="Z282" s="251"/>
      <c r="AA282" s="251"/>
      <c r="AB282" s="251"/>
      <c r="AC282" s="251"/>
      <c r="AD282" s="251"/>
      <c r="AE282" s="251"/>
      <c r="AF282" s="251"/>
      <c r="AG282" s="251"/>
      <c r="AH282" s="251"/>
      <c r="AI282" s="251"/>
      <c r="AJ282" s="251"/>
      <c r="AK282" s="251"/>
      <c r="AL282" s="251"/>
      <c r="AM282" s="251"/>
      <c r="AN282" s="251"/>
      <c r="AO282" s="251"/>
      <c r="AP282" s="251"/>
      <c r="AQ282" s="251"/>
      <c r="AR282" s="251"/>
      <c r="AS282" s="251"/>
      <c r="AT282" s="251"/>
      <c r="AU282" s="251"/>
      <c r="AV282" s="251"/>
      <c r="AW282" s="251"/>
      <c r="AX282" s="251"/>
      <c r="AY282" s="251"/>
      <c r="AZ282" s="251"/>
      <c r="BA282" s="251"/>
      <c r="BB282" s="251"/>
      <c r="BC282" s="251"/>
      <c r="BD282" s="251"/>
      <c r="BE282" s="251"/>
      <c r="BF282" s="251"/>
      <c r="BG282" s="251"/>
      <c r="BH282" s="251"/>
      <c r="BI282" s="251"/>
      <c r="BJ282" s="251"/>
      <c r="BK282" s="251"/>
      <c r="BL282" s="251"/>
      <c r="BM282" s="251"/>
      <c r="BN282" s="251"/>
      <c r="BO282" s="251"/>
      <c r="BP282" s="252"/>
      <c r="BQ282" s="249"/>
    </row>
    <row r="283" spans="3:69" ht="23.45" customHeight="1" x14ac:dyDescent="0.4">
      <c r="C283" s="245"/>
      <c r="D283" s="250"/>
      <c r="E283" s="251"/>
      <c r="F283" s="251"/>
      <c r="G283" s="251"/>
      <c r="H283" s="251"/>
      <c r="I283" s="251"/>
      <c r="J283" s="251"/>
      <c r="K283" s="251"/>
      <c r="L283" s="251"/>
      <c r="M283" s="251"/>
      <c r="N283" s="251"/>
      <c r="O283" s="251"/>
      <c r="P283" s="251"/>
      <c r="Q283" s="251"/>
      <c r="R283" s="251"/>
      <c r="S283" s="251"/>
      <c r="T283" s="251"/>
      <c r="U283" s="251"/>
      <c r="V283" s="251"/>
      <c r="W283" s="251"/>
      <c r="X283" s="251"/>
      <c r="Y283" s="251"/>
      <c r="Z283" s="251"/>
      <c r="AA283" s="251"/>
      <c r="AB283" s="251"/>
      <c r="AC283" s="251"/>
      <c r="AD283" s="251"/>
      <c r="AE283" s="251"/>
      <c r="AF283" s="251"/>
      <c r="AG283" s="251"/>
      <c r="AH283" s="251"/>
      <c r="AI283" s="251"/>
      <c r="AJ283" s="251"/>
      <c r="AK283" s="251"/>
      <c r="AL283" s="251"/>
      <c r="AM283" s="251"/>
      <c r="AN283" s="251"/>
      <c r="AO283" s="251"/>
      <c r="AP283" s="251"/>
      <c r="AQ283" s="251"/>
      <c r="AR283" s="251"/>
      <c r="AS283" s="251"/>
      <c r="AT283" s="251"/>
      <c r="AU283" s="251"/>
      <c r="AV283" s="251"/>
      <c r="AW283" s="251"/>
      <c r="AX283" s="251"/>
      <c r="AY283" s="251"/>
      <c r="AZ283" s="251"/>
      <c r="BA283" s="251"/>
      <c r="BB283" s="251"/>
      <c r="BC283" s="251"/>
      <c r="BD283" s="251"/>
      <c r="BE283" s="251"/>
      <c r="BF283" s="251"/>
      <c r="BG283" s="251"/>
      <c r="BH283" s="251"/>
      <c r="BI283" s="251"/>
      <c r="BJ283" s="251"/>
      <c r="BK283" s="251"/>
      <c r="BL283" s="251"/>
      <c r="BM283" s="251"/>
      <c r="BN283" s="251"/>
      <c r="BO283" s="251"/>
      <c r="BP283" s="252"/>
      <c r="BQ283" s="249"/>
    </row>
    <row r="284" spans="3:69" ht="23.45" customHeight="1" x14ac:dyDescent="0.4">
      <c r="C284" s="245"/>
      <c r="D284" s="250"/>
      <c r="E284" s="251"/>
      <c r="F284" s="251"/>
      <c r="G284" s="251"/>
      <c r="H284" s="251"/>
      <c r="I284" s="251"/>
      <c r="J284" s="251"/>
      <c r="K284" s="251"/>
      <c r="L284" s="251"/>
      <c r="M284" s="251"/>
      <c r="N284" s="251"/>
      <c r="O284" s="251"/>
      <c r="P284" s="251"/>
      <c r="Q284" s="251"/>
      <c r="R284" s="251"/>
      <c r="S284" s="251"/>
      <c r="T284" s="251"/>
      <c r="U284" s="251"/>
      <c r="V284" s="251"/>
      <c r="W284" s="251"/>
      <c r="X284" s="251"/>
      <c r="Y284" s="251"/>
      <c r="Z284" s="251"/>
      <c r="AA284" s="251"/>
      <c r="AB284" s="251"/>
      <c r="AC284" s="251"/>
      <c r="AD284" s="251"/>
      <c r="AE284" s="251"/>
      <c r="AF284" s="251"/>
      <c r="AG284" s="251"/>
      <c r="AH284" s="251"/>
      <c r="AI284" s="251"/>
      <c r="AJ284" s="251"/>
      <c r="AK284" s="251"/>
      <c r="AL284" s="251"/>
      <c r="AM284" s="251"/>
      <c r="AN284" s="251"/>
      <c r="AO284" s="251"/>
      <c r="AP284" s="251"/>
      <c r="AQ284" s="251"/>
      <c r="AR284" s="251"/>
      <c r="AS284" s="251"/>
      <c r="AT284" s="251"/>
      <c r="AU284" s="251"/>
      <c r="AV284" s="251"/>
      <c r="AW284" s="251"/>
      <c r="AX284" s="251"/>
      <c r="AY284" s="251"/>
      <c r="AZ284" s="251"/>
      <c r="BA284" s="251"/>
      <c r="BB284" s="251"/>
      <c r="BC284" s="251"/>
      <c r="BD284" s="251"/>
      <c r="BE284" s="251"/>
      <c r="BF284" s="251"/>
      <c r="BG284" s="251"/>
      <c r="BH284" s="251"/>
      <c r="BI284" s="251"/>
      <c r="BJ284" s="251"/>
      <c r="BK284" s="251"/>
      <c r="BL284" s="251"/>
      <c r="BM284" s="251"/>
      <c r="BN284" s="251"/>
      <c r="BO284" s="251"/>
      <c r="BP284" s="252"/>
      <c r="BQ284" s="249"/>
    </row>
    <row r="285" spans="3:69" ht="23.45" customHeight="1" x14ac:dyDescent="0.4">
      <c r="C285" s="245"/>
      <c r="D285" s="250"/>
      <c r="E285" s="251"/>
      <c r="F285" s="251"/>
      <c r="G285" s="251"/>
      <c r="H285" s="251"/>
      <c r="I285" s="251"/>
      <c r="J285" s="251"/>
      <c r="K285" s="251"/>
      <c r="L285" s="251"/>
      <c r="M285" s="251"/>
      <c r="N285" s="251"/>
      <c r="O285" s="251"/>
      <c r="P285" s="251"/>
      <c r="Q285" s="251"/>
      <c r="R285" s="251"/>
      <c r="S285" s="251"/>
      <c r="T285" s="251"/>
      <c r="U285" s="251"/>
      <c r="V285" s="251"/>
      <c r="W285" s="251"/>
      <c r="X285" s="251"/>
      <c r="Y285" s="251"/>
      <c r="Z285" s="251"/>
      <c r="AA285" s="251"/>
      <c r="AB285" s="251"/>
      <c r="AC285" s="251"/>
      <c r="AD285" s="251"/>
      <c r="AE285" s="251"/>
      <c r="AF285" s="251"/>
      <c r="AG285" s="251"/>
      <c r="AH285" s="251"/>
      <c r="AI285" s="251"/>
      <c r="AJ285" s="251"/>
      <c r="AK285" s="251"/>
      <c r="AL285" s="251"/>
      <c r="AM285" s="251"/>
      <c r="AN285" s="251"/>
      <c r="AO285" s="251"/>
      <c r="AP285" s="251"/>
      <c r="AQ285" s="251"/>
      <c r="AR285" s="251"/>
      <c r="AS285" s="251"/>
      <c r="AT285" s="251"/>
      <c r="AU285" s="251"/>
      <c r="AV285" s="251"/>
      <c r="AW285" s="251"/>
      <c r="AX285" s="251"/>
      <c r="AY285" s="251"/>
      <c r="AZ285" s="251"/>
      <c r="BA285" s="251"/>
      <c r="BB285" s="251"/>
      <c r="BC285" s="251"/>
      <c r="BD285" s="251"/>
      <c r="BE285" s="251"/>
      <c r="BF285" s="251"/>
      <c r="BG285" s="251"/>
      <c r="BH285" s="251"/>
      <c r="BI285" s="251"/>
      <c r="BJ285" s="251"/>
      <c r="BK285" s="251"/>
      <c r="BL285" s="251"/>
      <c r="BM285" s="251"/>
      <c r="BN285" s="251"/>
      <c r="BO285" s="251"/>
      <c r="BP285" s="252"/>
      <c r="BQ285" s="249"/>
    </row>
    <row r="286" spans="3:69" ht="23.45" customHeight="1" x14ac:dyDescent="0.4">
      <c r="C286" s="245"/>
      <c r="D286" s="250"/>
      <c r="E286" s="251"/>
      <c r="F286" s="251"/>
      <c r="G286" s="251"/>
      <c r="H286" s="251"/>
      <c r="I286" s="251"/>
      <c r="J286" s="251"/>
      <c r="K286" s="251"/>
      <c r="L286" s="251"/>
      <c r="M286" s="251"/>
      <c r="N286" s="251"/>
      <c r="O286" s="251"/>
      <c r="P286" s="251"/>
      <c r="Q286" s="251"/>
      <c r="R286" s="251"/>
      <c r="S286" s="251"/>
      <c r="T286" s="251"/>
      <c r="U286" s="251"/>
      <c r="V286" s="251"/>
      <c r="W286" s="251"/>
      <c r="X286" s="251"/>
      <c r="Y286" s="251"/>
      <c r="Z286" s="251"/>
      <c r="AA286" s="251"/>
      <c r="AB286" s="251"/>
      <c r="AC286" s="251"/>
      <c r="AD286" s="251"/>
      <c r="AE286" s="251"/>
      <c r="AF286" s="251"/>
      <c r="AG286" s="251"/>
      <c r="AH286" s="251"/>
      <c r="AI286" s="251"/>
      <c r="AJ286" s="251"/>
      <c r="AK286" s="251"/>
      <c r="AL286" s="251"/>
      <c r="AM286" s="251"/>
      <c r="AN286" s="251"/>
      <c r="AO286" s="251"/>
      <c r="AP286" s="251"/>
      <c r="AQ286" s="251"/>
      <c r="AR286" s="251"/>
      <c r="AS286" s="251"/>
      <c r="AT286" s="251"/>
      <c r="AU286" s="251"/>
      <c r="AV286" s="251"/>
      <c r="AW286" s="251"/>
      <c r="AX286" s="251"/>
      <c r="AY286" s="251"/>
      <c r="AZ286" s="251"/>
      <c r="BA286" s="251"/>
      <c r="BB286" s="251"/>
      <c r="BC286" s="251"/>
      <c r="BD286" s="251"/>
      <c r="BE286" s="251"/>
      <c r="BF286" s="251"/>
      <c r="BG286" s="251"/>
      <c r="BH286" s="251"/>
      <c r="BI286" s="251"/>
      <c r="BJ286" s="251"/>
      <c r="BK286" s="251"/>
      <c r="BL286" s="251"/>
      <c r="BM286" s="251"/>
      <c r="BN286" s="251"/>
      <c r="BO286" s="251"/>
      <c r="BP286" s="252"/>
      <c r="BQ286" s="249"/>
    </row>
    <row r="287" spans="3:69" ht="23.45" customHeight="1" x14ac:dyDescent="0.4">
      <c r="C287" s="245"/>
      <c r="D287" s="250"/>
      <c r="E287" s="251"/>
      <c r="F287" s="251"/>
      <c r="G287" s="251"/>
      <c r="H287" s="251"/>
      <c r="I287" s="251"/>
      <c r="J287" s="251"/>
      <c r="K287" s="251"/>
      <c r="L287" s="251"/>
      <c r="M287" s="251"/>
      <c r="N287" s="251"/>
      <c r="O287" s="251"/>
      <c r="P287" s="251"/>
      <c r="Q287" s="251"/>
      <c r="R287" s="251"/>
      <c r="S287" s="251"/>
      <c r="T287" s="251"/>
      <c r="U287" s="251"/>
      <c r="V287" s="251"/>
      <c r="W287" s="251"/>
      <c r="X287" s="251"/>
      <c r="Y287" s="251"/>
      <c r="Z287" s="251"/>
      <c r="AA287" s="251"/>
      <c r="AB287" s="251"/>
      <c r="AC287" s="251"/>
      <c r="AD287" s="251"/>
      <c r="AE287" s="251"/>
      <c r="AF287" s="251"/>
      <c r="AG287" s="251"/>
      <c r="AH287" s="251"/>
      <c r="AI287" s="251"/>
      <c r="AJ287" s="251"/>
      <c r="AK287" s="251"/>
      <c r="AL287" s="251"/>
      <c r="AM287" s="251"/>
      <c r="AN287" s="251"/>
      <c r="AO287" s="251"/>
      <c r="AP287" s="251"/>
      <c r="AQ287" s="251"/>
      <c r="AR287" s="251"/>
      <c r="AS287" s="251"/>
      <c r="AT287" s="251"/>
      <c r="AU287" s="251"/>
      <c r="AV287" s="251"/>
      <c r="AW287" s="251"/>
      <c r="AX287" s="251"/>
      <c r="AY287" s="251"/>
      <c r="AZ287" s="251"/>
      <c r="BA287" s="251"/>
      <c r="BB287" s="251"/>
      <c r="BC287" s="251"/>
      <c r="BD287" s="251"/>
      <c r="BE287" s="251"/>
      <c r="BF287" s="251"/>
      <c r="BG287" s="251"/>
      <c r="BH287" s="251"/>
      <c r="BI287" s="251"/>
      <c r="BJ287" s="251"/>
      <c r="BK287" s="251"/>
      <c r="BL287" s="251"/>
      <c r="BM287" s="251"/>
      <c r="BN287" s="251"/>
      <c r="BO287" s="251"/>
      <c r="BP287" s="252"/>
      <c r="BQ287" s="249"/>
    </row>
    <row r="288" spans="3:69" ht="23.45" customHeight="1" x14ac:dyDescent="0.4">
      <c r="C288" s="245"/>
      <c r="D288" s="250"/>
      <c r="E288" s="251"/>
      <c r="F288" s="251"/>
      <c r="G288" s="251"/>
      <c r="H288" s="251"/>
      <c r="I288" s="251"/>
      <c r="J288" s="251"/>
      <c r="K288" s="251"/>
      <c r="L288" s="251"/>
      <c r="M288" s="251"/>
      <c r="N288" s="251"/>
      <c r="O288" s="251"/>
      <c r="P288" s="251"/>
      <c r="Q288" s="251"/>
      <c r="R288" s="251"/>
      <c r="S288" s="251"/>
      <c r="T288" s="251"/>
      <c r="U288" s="251"/>
      <c r="V288" s="251"/>
      <c r="W288" s="251"/>
      <c r="X288" s="251"/>
      <c r="Y288" s="251"/>
      <c r="Z288" s="251"/>
      <c r="AA288" s="251"/>
      <c r="AB288" s="251"/>
      <c r="AC288" s="251"/>
      <c r="AD288" s="251"/>
      <c r="AE288" s="251"/>
      <c r="AF288" s="251"/>
      <c r="AG288" s="251"/>
      <c r="AH288" s="251"/>
      <c r="AI288" s="251"/>
      <c r="AJ288" s="251"/>
      <c r="AK288" s="251"/>
      <c r="AL288" s="251"/>
      <c r="AM288" s="251"/>
      <c r="AN288" s="251"/>
      <c r="AO288" s="251"/>
      <c r="AP288" s="251"/>
      <c r="AQ288" s="251"/>
      <c r="AR288" s="251"/>
      <c r="AS288" s="251"/>
      <c r="AT288" s="251"/>
      <c r="AU288" s="251"/>
      <c r="AV288" s="251"/>
      <c r="AW288" s="251"/>
      <c r="AX288" s="251"/>
      <c r="AY288" s="251"/>
      <c r="AZ288" s="251"/>
      <c r="BA288" s="251"/>
      <c r="BB288" s="251"/>
      <c r="BC288" s="251"/>
      <c r="BD288" s="251"/>
      <c r="BE288" s="251"/>
      <c r="BF288" s="251"/>
      <c r="BG288" s="251"/>
      <c r="BH288" s="251"/>
      <c r="BI288" s="251"/>
      <c r="BJ288" s="251"/>
      <c r="BK288" s="251"/>
      <c r="BL288" s="251"/>
      <c r="BM288" s="251"/>
      <c r="BN288" s="251"/>
      <c r="BO288" s="251"/>
      <c r="BP288" s="252"/>
      <c r="BQ288" s="249"/>
    </row>
    <row r="289" spans="3:69" ht="23.45" customHeight="1" x14ac:dyDescent="0.4">
      <c r="C289" s="245"/>
      <c r="D289" s="250"/>
      <c r="E289" s="251"/>
      <c r="F289" s="251"/>
      <c r="G289" s="251"/>
      <c r="H289" s="251"/>
      <c r="I289" s="251"/>
      <c r="J289" s="251"/>
      <c r="K289" s="251"/>
      <c r="L289" s="251"/>
      <c r="M289" s="251"/>
      <c r="N289" s="251"/>
      <c r="O289" s="251"/>
      <c r="P289" s="251"/>
      <c r="Q289" s="251"/>
      <c r="R289" s="251"/>
      <c r="S289" s="251"/>
      <c r="T289" s="251"/>
      <c r="U289" s="251"/>
      <c r="V289" s="251"/>
      <c r="W289" s="251"/>
      <c r="X289" s="251"/>
      <c r="Y289" s="251"/>
      <c r="Z289" s="251"/>
      <c r="AA289" s="251"/>
      <c r="AB289" s="251"/>
      <c r="AC289" s="251"/>
      <c r="AD289" s="251"/>
      <c r="AE289" s="251"/>
      <c r="AF289" s="251"/>
      <c r="AG289" s="251"/>
      <c r="AH289" s="251"/>
      <c r="AI289" s="251"/>
      <c r="AJ289" s="251"/>
      <c r="AK289" s="251"/>
      <c r="AL289" s="251"/>
      <c r="AM289" s="251"/>
      <c r="AN289" s="251"/>
      <c r="AO289" s="251"/>
      <c r="AP289" s="251"/>
      <c r="AQ289" s="251"/>
      <c r="AR289" s="251"/>
      <c r="AS289" s="251"/>
      <c r="AT289" s="251"/>
      <c r="AU289" s="251"/>
      <c r="AV289" s="251"/>
      <c r="AW289" s="251"/>
      <c r="AX289" s="251"/>
      <c r="AY289" s="251"/>
      <c r="AZ289" s="251"/>
      <c r="BA289" s="251"/>
      <c r="BB289" s="251"/>
      <c r="BC289" s="251"/>
      <c r="BD289" s="251"/>
      <c r="BE289" s="251"/>
      <c r="BF289" s="251"/>
      <c r="BG289" s="251"/>
      <c r="BH289" s="251"/>
      <c r="BI289" s="251"/>
      <c r="BJ289" s="251"/>
      <c r="BK289" s="251"/>
      <c r="BL289" s="251"/>
      <c r="BM289" s="251"/>
      <c r="BN289" s="251"/>
      <c r="BO289" s="251"/>
      <c r="BP289" s="252"/>
      <c r="BQ289" s="249"/>
    </row>
    <row r="290" spans="3:69" ht="23.45" customHeight="1" x14ac:dyDescent="0.4">
      <c r="C290" s="245"/>
      <c r="D290" s="250"/>
      <c r="E290" s="251"/>
      <c r="F290" s="251"/>
      <c r="G290" s="251"/>
      <c r="H290" s="251"/>
      <c r="I290" s="251"/>
      <c r="J290" s="251"/>
      <c r="K290" s="251"/>
      <c r="L290" s="251"/>
      <c r="M290" s="251"/>
      <c r="N290" s="251"/>
      <c r="O290" s="251"/>
      <c r="P290" s="251"/>
      <c r="Q290" s="251"/>
      <c r="R290" s="251"/>
      <c r="S290" s="251"/>
      <c r="T290" s="251"/>
      <c r="U290" s="251"/>
      <c r="V290" s="251"/>
      <c r="W290" s="251"/>
      <c r="X290" s="251"/>
      <c r="Y290" s="251"/>
      <c r="Z290" s="251"/>
      <c r="AA290" s="251"/>
      <c r="AB290" s="251"/>
      <c r="AC290" s="251"/>
      <c r="AD290" s="251"/>
      <c r="AE290" s="251"/>
      <c r="AF290" s="251"/>
      <c r="AG290" s="251"/>
      <c r="AH290" s="251"/>
      <c r="AI290" s="251"/>
      <c r="AJ290" s="251"/>
      <c r="AK290" s="251"/>
      <c r="AL290" s="251"/>
      <c r="AM290" s="251"/>
      <c r="AN290" s="251"/>
      <c r="AO290" s="251"/>
      <c r="AP290" s="251"/>
      <c r="AQ290" s="251"/>
      <c r="AR290" s="251"/>
      <c r="AS290" s="251"/>
      <c r="AT290" s="251"/>
      <c r="AU290" s="251"/>
      <c r="AV290" s="251"/>
      <c r="AW290" s="251"/>
      <c r="AX290" s="251"/>
      <c r="AY290" s="251"/>
      <c r="AZ290" s="251"/>
      <c r="BA290" s="251"/>
      <c r="BB290" s="251"/>
      <c r="BC290" s="251"/>
      <c r="BD290" s="251"/>
      <c r="BE290" s="251"/>
      <c r="BF290" s="251"/>
      <c r="BG290" s="251"/>
      <c r="BH290" s="251"/>
      <c r="BI290" s="251"/>
      <c r="BJ290" s="251"/>
      <c r="BK290" s="251"/>
      <c r="BL290" s="251"/>
      <c r="BM290" s="251"/>
      <c r="BN290" s="251"/>
      <c r="BO290" s="251"/>
      <c r="BP290" s="252"/>
      <c r="BQ290" s="249"/>
    </row>
    <row r="291" spans="3:69" ht="23.45" customHeight="1" x14ac:dyDescent="0.4">
      <c r="C291" s="245"/>
      <c r="D291" s="250"/>
      <c r="E291" s="251"/>
      <c r="F291" s="251"/>
      <c r="G291" s="251"/>
      <c r="H291" s="251"/>
      <c r="I291" s="251"/>
      <c r="J291" s="251"/>
      <c r="K291" s="251"/>
      <c r="L291" s="251"/>
      <c r="M291" s="251"/>
      <c r="N291" s="251"/>
      <c r="O291" s="251"/>
      <c r="P291" s="251"/>
      <c r="Q291" s="251"/>
      <c r="R291" s="251"/>
      <c r="S291" s="251"/>
      <c r="T291" s="251"/>
      <c r="U291" s="251"/>
      <c r="V291" s="251"/>
      <c r="W291" s="251"/>
      <c r="X291" s="251"/>
      <c r="Y291" s="251"/>
      <c r="Z291" s="251"/>
      <c r="AA291" s="251"/>
      <c r="AB291" s="251"/>
      <c r="AC291" s="251"/>
      <c r="AD291" s="251"/>
      <c r="AE291" s="251"/>
      <c r="AF291" s="251"/>
      <c r="AG291" s="251"/>
      <c r="AH291" s="251"/>
      <c r="AI291" s="251"/>
      <c r="AJ291" s="251"/>
      <c r="AK291" s="251"/>
      <c r="AL291" s="251"/>
      <c r="AM291" s="251"/>
      <c r="AN291" s="251"/>
      <c r="AO291" s="251"/>
      <c r="AP291" s="251"/>
      <c r="AQ291" s="251"/>
      <c r="AR291" s="251"/>
      <c r="AS291" s="251"/>
      <c r="AT291" s="251"/>
      <c r="AU291" s="251"/>
      <c r="AV291" s="251"/>
      <c r="AW291" s="251"/>
      <c r="AX291" s="251"/>
      <c r="AY291" s="251"/>
      <c r="AZ291" s="251"/>
      <c r="BA291" s="251"/>
      <c r="BB291" s="251"/>
      <c r="BC291" s="251"/>
      <c r="BD291" s="251"/>
      <c r="BE291" s="251"/>
      <c r="BF291" s="251"/>
      <c r="BG291" s="251"/>
      <c r="BH291" s="251"/>
      <c r="BI291" s="251"/>
      <c r="BJ291" s="251"/>
      <c r="BK291" s="251"/>
      <c r="BL291" s="251"/>
      <c r="BM291" s="251"/>
      <c r="BN291" s="251"/>
      <c r="BO291" s="251"/>
      <c r="BP291" s="252"/>
      <c r="BQ291" s="249"/>
    </row>
    <row r="292" spans="3:69" ht="23.45" customHeight="1" x14ac:dyDescent="0.4">
      <c r="C292" s="245"/>
      <c r="D292" s="250"/>
      <c r="E292" s="251"/>
      <c r="F292" s="251"/>
      <c r="G292" s="251"/>
      <c r="H292" s="251"/>
      <c r="I292" s="251"/>
      <c r="J292" s="251"/>
      <c r="K292" s="251"/>
      <c r="L292" s="251"/>
      <c r="M292" s="251"/>
      <c r="N292" s="251"/>
      <c r="O292" s="251"/>
      <c r="P292" s="251"/>
      <c r="Q292" s="251"/>
      <c r="R292" s="251"/>
      <c r="S292" s="251"/>
      <c r="T292" s="251"/>
      <c r="U292" s="251"/>
      <c r="V292" s="251"/>
      <c r="W292" s="251"/>
      <c r="X292" s="251"/>
      <c r="Y292" s="251"/>
      <c r="Z292" s="251"/>
      <c r="AA292" s="251"/>
      <c r="AB292" s="251"/>
      <c r="AC292" s="251"/>
      <c r="AD292" s="251"/>
      <c r="AE292" s="251"/>
      <c r="AF292" s="251"/>
      <c r="AG292" s="251"/>
      <c r="AH292" s="251"/>
      <c r="AI292" s="251"/>
      <c r="AJ292" s="251"/>
      <c r="AK292" s="251"/>
      <c r="AL292" s="251"/>
      <c r="AM292" s="251"/>
      <c r="AN292" s="251"/>
      <c r="AO292" s="251"/>
      <c r="AP292" s="251"/>
      <c r="AQ292" s="251"/>
      <c r="AR292" s="251"/>
      <c r="AS292" s="251"/>
      <c r="AT292" s="251"/>
      <c r="AU292" s="251"/>
      <c r="AV292" s="251"/>
      <c r="AW292" s="251"/>
      <c r="AX292" s="251"/>
      <c r="AY292" s="251"/>
      <c r="AZ292" s="251"/>
      <c r="BA292" s="251"/>
      <c r="BB292" s="251"/>
      <c r="BC292" s="251"/>
      <c r="BD292" s="251"/>
      <c r="BE292" s="251"/>
      <c r="BF292" s="251"/>
      <c r="BG292" s="251"/>
      <c r="BH292" s="251"/>
      <c r="BI292" s="251"/>
      <c r="BJ292" s="251"/>
      <c r="BK292" s="251"/>
      <c r="BL292" s="251"/>
      <c r="BM292" s="251"/>
      <c r="BN292" s="251"/>
      <c r="BO292" s="251"/>
      <c r="BP292" s="252"/>
      <c r="BQ292" s="249"/>
    </row>
    <row r="293" spans="3:69" ht="23.45" customHeight="1" x14ac:dyDescent="0.4">
      <c r="C293" s="245"/>
      <c r="D293" s="250"/>
      <c r="E293" s="251"/>
      <c r="F293" s="251"/>
      <c r="G293" s="251"/>
      <c r="H293" s="251"/>
      <c r="I293" s="251"/>
      <c r="J293" s="251"/>
      <c r="K293" s="251"/>
      <c r="L293" s="251"/>
      <c r="M293" s="251"/>
      <c r="N293" s="251"/>
      <c r="O293" s="251"/>
      <c r="P293" s="251"/>
      <c r="Q293" s="251"/>
      <c r="R293" s="251"/>
      <c r="S293" s="251"/>
      <c r="T293" s="251"/>
      <c r="U293" s="251"/>
      <c r="V293" s="251"/>
      <c r="W293" s="251"/>
      <c r="X293" s="251"/>
      <c r="Y293" s="251"/>
      <c r="Z293" s="251"/>
      <c r="AA293" s="251"/>
      <c r="AB293" s="251"/>
      <c r="AC293" s="251"/>
      <c r="AD293" s="251"/>
      <c r="AE293" s="251"/>
      <c r="AF293" s="251"/>
      <c r="AG293" s="251"/>
      <c r="AH293" s="251"/>
      <c r="AI293" s="251"/>
      <c r="AJ293" s="251"/>
      <c r="AK293" s="251"/>
      <c r="AL293" s="251"/>
      <c r="AM293" s="251"/>
      <c r="AN293" s="251"/>
      <c r="AO293" s="251"/>
      <c r="AP293" s="251"/>
      <c r="AQ293" s="251"/>
      <c r="AR293" s="251"/>
      <c r="AS293" s="251"/>
      <c r="AT293" s="251"/>
      <c r="AU293" s="251"/>
      <c r="AV293" s="251"/>
      <c r="AW293" s="251"/>
      <c r="AX293" s="251"/>
      <c r="AY293" s="251"/>
      <c r="AZ293" s="251"/>
      <c r="BA293" s="251"/>
      <c r="BB293" s="251"/>
      <c r="BC293" s="251"/>
      <c r="BD293" s="251"/>
      <c r="BE293" s="251"/>
      <c r="BF293" s="251"/>
      <c r="BG293" s="251"/>
      <c r="BH293" s="251"/>
      <c r="BI293" s="251"/>
      <c r="BJ293" s="251"/>
      <c r="BK293" s="251"/>
      <c r="BL293" s="251"/>
      <c r="BM293" s="251"/>
      <c r="BN293" s="251"/>
      <c r="BO293" s="251"/>
      <c r="BP293" s="252"/>
      <c r="BQ293" s="249"/>
    </row>
    <row r="294" spans="3:69" ht="23.45" customHeight="1" x14ac:dyDescent="0.4">
      <c r="C294" s="245"/>
      <c r="D294" s="250"/>
      <c r="E294" s="251"/>
      <c r="F294" s="251"/>
      <c r="G294" s="251"/>
      <c r="H294" s="251"/>
      <c r="I294" s="251"/>
      <c r="J294" s="251"/>
      <c r="K294" s="251"/>
      <c r="L294" s="251"/>
      <c r="M294" s="251"/>
      <c r="N294" s="251"/>
      <c r="O294" s="251"/>
      <c r="P294" s="251"/>
      <c r="Q294" s="251"/>
      <c r="R294" s="251"/>
      <c r="S294" s="251"/>
      <c r="T294" s="251"/>
      <c r="U294" s="251"/>
      <c r="V294" s="251"/>
      <c r="W294" s="251"/>
      <c r="X294" s="251"/>
      <c r="Y294" s="251"/>
      <c r="Z294" s="251"/>
      <c r="AA294" s="251"/>
      <c r="AB294" s="251"/>
      <c r="AC294" s="251"/>
      <c r="AD294" s="251"/>
      <c r="AE294" s="251"/>
      <c r="AF294" s="251"/>
      <c r="AG294" s="251"/>
      <c r="AH294" s="251"/>
      <c r="AI294" s="251"/>
      <c r="AJ294" s="251"/>
      <c r="AK294" s="251"/>
      <c r="AL294" s="251"/>
      <c r="AM294" s="251"/>
      <c r="AN294" s="251"/>
      <c r="AO294" s="251"/>
      <c r="AP294" s="251"/>
      <c r="AQ294" s="251"/>
      <c r="AR294" s="251"/>
      <c r="AS294" s="251"/>
      <c r="AT294" s="251"/>
      <c r="AU294" s="251"/>
      <c r="AV294" s="251"/>
      <c r="AW294" s="251"/>
      <c r="AX294" s="251"/>
      <c r="AY294" s="251"/>
      <c r="AZ294" s="251"/>
      <c r="BA294" s="251"/>
      <c r="BB294" s="251"/>
      <c r="BC294" s="251"/>
      <c r="BD294" s="251"/>
      <c r="BE294" s="251"/>
      <c r="BF294" s="251"/>
      <c r="BG294" s="251"/>
      <c r="BH294" s="251"/>
      <c r="BI294" s="251"/>
      <c r="BJ294" s="251"/>
      <c r="BK294" s="251"/>
      <c r="BL294" s="251"/>
      <c r="BM294" s="251"/>
      <c r="BN294" s="251"/>
      <c r="BO294" s="251"/>
      <c r="BP294" s="252"/>
      <c r="BQ294" s="249"/>
    </row>
    <row r="295" spans="3:69" ht="23.45" customHeight="1" x14ac:dyDescent="0.4">
      <c r="C295" s="245"/>
      <c r="D295" s="250"/>
      <c r="E295" s="251"/>
      <c r="F295" s="251"/>
      <c r="G295" s="251"/>
      <c r="H295" s="251"/>
      <c r="I295" s="251"/>
      <c r="J295" s="251"/>
      <c r="K295" s="251"/>
      <c r="L295" s="251"/>
      <c r="M295" s="251"/>
      <c r="N295" s="251"/>
      <c r="O295" s="251"/>
      <c r="P295" s="251"/>
      <c r="Q295" s="251"/>
      <c r="R295" s="251"/>
      <c r="S295" s="251"/>
      <c r="T295" s="251"/>
      <c r="U295" s="251"/>
      <c r="V295" s="251"/>
      <c r="W295" s="251"/>
      <c r="X295" s="251"/>
      <c r="Y295" s="251"/>
      <c r="Z295" s="251"/>
      <c r="AA295" s="251"/>
      <c r="AB295" s="251"/>
      <c r="AC295" s="251"/>
      <c r="AD295" s="251"/>
      <c r="AE295" s="251"/>
      <c r="AF295" s="251"/>
      <c r="AG295" s="251"/>
      <c r="AH295" s="251"/>
      <c r="AI295" s="251"/>
      <c r="AJ295" s="251"/>
      <c r="AK295" s="251"/>
      <c r="AL295" s="251"/>
      <c r="AM295" s="251"/>
      <c r="AN295" s="251"/>
      <c r="AO295" s="251"/>
      <c r="AP295" s="251"/>
      <c r="AQ295" s="251"/>
      <c r="AR295" s="251"/>
      <c r="AS295" s="251"/>
      <c r="AT295" s="251"/>
      <c r="AU295" s="251"/>
      <c r="AV295" s="251"/>
      <c r="AW295" s="251"/>
      <c r="AX295" s="251"/>
      <c r="AY295" s="251"/>
      <c r="AZ295" s="251"/>
      <c r="BA295" s="251"/>
      <c r="BB295" s="251"/>
      <c r="BC295" s="251"/>
      <c r="BD295" s="251"/>
      <c r="BE295" s="251"/>
      <c r="BF295" s="251"/>
      <c r="BG295" s="251"/>
      <c r="BH295" s="251"/>
      <c r="BI295" s="251"/>
      <c r="BJ295" s="251"/>
      <c r="BK295" s="251"/>
      <c r="BL295" s="251"/>
      <c r="BM295" s="251"/>
      <c r="BN295" s="251"/>
      <c r="BO295" s="251"/>
      <c r="BP295" s="252"/>
      <c r="BQ295" s="249"/>
    </row>
    <row r="296" spans="3:69" ht="23.45" customHeight="1" x14ac:dyDescent="0.4">
      <c r="C296" s="245"/>
      <c r="D296" s="250"/>
      <c r="E296" s="251"/>
      <c r="F296" s="251"/>
      <c r="G296" s="251"/>
      <c r="H296" s="251"/>
      <c r="I296" s="251"/>
      <c r="J296" s="251"/>
      <c r="K296" s="251"/>
      <c r="L296" s="251"/>
      <c r="M296" s="251"/>
      <c r="N296" s="251"/>
      <c r="O296" s="251"/>
      <c r="P296" s="251"/>
      <c r="Q296" s="251"/>
      <c r="R296" s="251"/>
      <c r="S296" s="251"/>
      <c r="T296" s="251"/>
      <c r="U296" s="251"/>
      <c r="V296" s="251"/>
      <c r="W296" s="251"/>
      <c r="X296" s="251"/>
      <c r="Y296" s="251"/>
      <c r="Z296" s="251"/>
      <c r="AA296" s="251"/>
      <c r="AB296" s="251"/>
      <c r="AC296" s="251"/>
      <c r="AD296" s="251"/>
      <c r="AE296" s="251"/>
      <c r="AF296" s="251"/>
      <c r="AG296" s="251"/>
      <c r="AH296" s="251"/>
      <c r="AI296" s="251"/>
      <c r="AJ296" s="251"/>
      <c r="AK296" s="251"/>
      <c r="AL296" s="251"/>
      <c r="AM296" s="251"/>
      <c r="AN296" s="251"/>
      <c r="AO296" s="251"/>
      <c r="AP296" s="251"/>
      <c r="AQ296" s="251"/>
      <c r="AR296" s="251"/>
      <c r="AS296" s="251"/>
      <c r="AT296" s="251"/>
      <c r="AU296" s="251"/>
      <c r="AV296" s="251"/>
      <c r="AW296" s="251"/>
      <c r="AX296" s="251"/>
      <c r="AY296" s="251"/>
      <c r="AZ296" s="251"/>
      <c r="BA296" s="251"/>
      <c r="BB296" s="251"/>
      <c r="BC296" s="251"/>
      <c r="BD296" s="251"/>
      <c r="BE296" s="251"/>
      <c r="BF296" s="251"/>
      <c r="BG296" s="251"/>
      <c r="BH296" s="251"/>
      <c r="BI296" s="251"/>
      <c r="BJ296" s="251"/>
      <c r="BK296" s="251"/>
      <c r="BL296" s="251"/>
      <c r="BM296" s="251"/>
      <c r="BN296" s="251"/>
      <c r="BO296" s="251"/>
      <c r="BP296" s="252"/>
      <c r="BQ296" s="249"/>
    </row>
    <row r="297" spans="3:69" ht="23.45" customHeight="1" x14ac:dyDescent="0.4">
      <c r="C297" s="245"/>
      <c r="D297" s="253"/>
      <c r="E297" s="254"/>
      <c r="F297" s="254"/>
      <c r="G297" s="254"/>
      <c r="H297" s="254"/>
      <c r="I297" s="254"/>
      <c r="J297" s="254"/>
      <c r="K297" s="254"/>
      <c r="L297" s="254"/>
      <c r="M297" s="254"/>
      <c r="N297" s="254"/>
      <c r="O297" s="254"/>
      <c r="P297" s="254"/>
      <c r="Q297" s="254"/>
      <c r="R297" s="254"/>
      <c r="S297" s="254"/>
      <c r="T297" s="254"/>
      <c r="U297" s="254"/>
      <c r="V297" s="254"/>
      <c r="W297" s="254"/>
      <c r="X297" s="254"/>
      <c r="Y297" s="254"/>
      <c r="Z297" s="254"/>
      <c r="AA297" s="254"/>
      <c r="AB297" s="254"/>
      <c r="AC297" s="254"/>
      <c r="AD297" s="254"/>
      <c r="AE297" s="254"/>
      <c r="AF297" s="254"/>
      <c r="AG297" s="254"/>
      <c r="AH297" s="254"/>
      <c r="AI297" s="254"/>
      <c r="AJ297" s="254"/>
      <c r="AK297" s="254"/>
      <c r="AL297" s="254"/>
      <c r="AM297" s="254"/>
      <c r="AN297" s="254"/>
      <c r="AO297" s="254"/>
      <c r="AP297" s="254"/>
      <c r="AQ297" s="254"/>
      <c r="AR297" s="254"/>
      <c r="AS297" s="254"/>
      <c r="AT297" s="254"/>
      <c r="AU297" s="254"/>
      <c r="AV297" s="254"/>
      <c r="AW297" s="254"/>
      <c r="AX297" s="254"/>
      <c r="AY297" s="254"/>
      <c r="AZ297" s="254"/>
      <c r="BA297" s="254"/>
      <c r="BB297" s="254"/>
      <c r="BC297" s="254"/>
      <c r="BD297" s="254"/>
      <c r="BE297" s="254"/>
      <c r="BF297" s="254"/>
      <c r="BG297" s="254"/>
      <c r="BH297" s="254"/>
      <c r="BI297" s="254"/>
      <c r="BJ297" s="254"/>
      <c r="BK297" s="254"/>
      <c r="BL297" s="254"/>
      <c r="BM297" s="254"/>
      <c r="BN297" s="254"/>
      <c r="BO297" s="254"/>
      <c r="BP297" s="255"/>
      <c r="BQ297" s="112"/>
    </row>
    <row r="298" spans="3:69" ht="12.6" customHeight="1" x14ac:dyDescent="0.4">
      <c r="C298" s="256"/>
      <c r="D298" s="257"/>
      <c r="E298" s="257"/>
      <c r="F298" s="257"/>
      <c r="G298" s="257"/>
      <c r="H298" s="257"/>
      <c r="I298" s="257"/>
      <c r="J298" s="257"/>
      <c r="K298" s="257"/>
      <c r="L298" s="257"/>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57"/>
      <c r="AI298" s="257"/>
      <c r="AJ298" s="257"/>
      <c r="AK298" s="257"/>
      <c r="AL298" s="257"/>
      <c r="AM298" s="257"/>
      <c r="AN298" s="257"/>
      <c r="AO298" s="257"/>
      <c r="AP298" s="257"/>
      <c r="AQ298" s="257"/>
      <c r="AR298" s="257"/>
      <c r="AS298" s="257"/>
      <c r="AT298" s="257"/>
      <c r="AU298" s="257"/>
      <c r="AV298" s="257"/>
      <c r="AW298" s="257"/>
      <c r="AX298" s="257"/>
      <c r="AY298" s="257"/>
      <c r="AZ298" s="257"/>
      <c r="BA298" s="257"/>
      <c r="BB298" s="257"/>
      <c r="BC298" s="257"/>
      <c r="BD298" s="257"/>
      <c r="BE298" s="257"/>
      <c r="BF298" s="257"/>
      <c r="BG298" s="257"/>
      <c r="BH298" s="257"/>
      <c r="BI298" s="257"/>
      <c r="BJ298" s="257"/>
      <c r="BK298" s="257"/>
      <c r="BL298" s="257"/>
      <c r="BM298" s="257"/>
      <c r="BN298" s="257"/>
      <c r="BO298" s="257"/>
      <c r="BP298" s="257"/>
      <c r="BQ298" s="258"/>
    </row>
  </sheetData>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rowBreaks count="3" manualBreakCount="3">
    <brk id="80" max="69" man="1"/>
    <brk id="152" max="69" man="1"/>
    <brk id="248"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8DAF-47F6-46A5-8A93-41378DEE4E73}">
  <sheetPr>
    <pageSetUpPr fitToPage="1"/>
  </sheetPr>
  <dimension ref="A1:CE298"/>
  <sheetViews>
    <sheetView showZeros="0" tabSelected="1" topLeftCell="A112" zoomScale="55" zoomScaleNormal="55" workbookViewId="0">
      <selection activeCell="U36" sqref="U36:AJ47"/>
    </sheetView>
  </sheetViews>
  <sheetFormatPr defaultColWidth="2.875" defaultRowHeight="12.6" customHeight="1" x14ac:dyDescent="0.4"/>
  <cols>
    <col min="1" max="70" width="2.5" customWidth="1"/>
  </cols>
  <sheetData>
    <row r="1" spans="3:70" ht="15.6" customHeight="1" x14ac:dyDescent="0.4"/>
    <row r="2" spans="3:70"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pans="3:70"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row>
    <row r="4" spans="3:70"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row>
    <row r="5" spans="3:70"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3:70"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0"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0"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1"/>
      <c r="BF8" s="7" t="s">
        <v>3</v>
      </c>
      <c r="BG8" s="13"/>
      <c r="BH8" s="13"/>
      <c r="BI8" s="13"/>
      <c r="BJ8" s="13"/>
      <c r="BK8" s="13"/>
      <c r="BL8" s="13"/>
      <c r="BM8" s="13"/>
      <c r="BN8" s="13"/>
      <c r="BO8" s="13"/>
      <c r="BP8" s="13"/>
      <c r="BQ8" s="14"/>
    </row>
    <row r="9" spans="3:70"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7"/>
      <c r="BF9" s="13"/>
      <c r="BG9" s="13"/>
      <c r="BH9" s="13"/>
      <c r="BI9" s="13"/>
      <c r="BJ9" s="13"/>
      <c r="BK9" s="13"/>
      <c r="BL9" s="13"/>
      <c r="BM9" s="13"/>
      <c r="BN9" s="13"/>
      <c r="BO9" s="13"/>
      <c r="BP9" s="13"/>
      <c r="BQ9" s="14"/>
    </row>
    <row r="10" spans="3:70"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20"/>
      <c r="BF10" s="13"/>
      <c r="BG10" s="13"/>
      <c r="BH10" s="13"/>
      <c r="BI10" s="13"/>
      <c r="BJ10" s="13"/>
      <c r="BK10" s="13"/>
      <c r="BL10" s="13"/>
      <c r="BM10" s="13"/>
      <c r="BN10" s="13"/>
      <c r="BO10" s="13"/>
      <c r="BP10" s="13"/>
      <c r="BQ10" s="14"/>
    </row>
    <row r="11" spans="3:70" ht="15.6" customHeight="1" x14ac:dyDescent="0.4">
      <c r="C11" s="21" t="str">
        <f>IF(COUNTIF([2]回答表!K15,"*")&gt;0,[2]回答表!K15,"")</f>
        <v>能代山本広域市町村圏組合</v>
      </c>
      <c r="D11" s="8"/>
      <c r="E11" s="8"/>
      <c r="F11" s="8"/>
      <c r="G11" s="8"/>
      <c r="H11" s="8"/>
      <c r="I11" s="8"/>
      <c r="J11" s="8"/>
      <c r="K11" s="8"/>
      <c r="L11" s="8"/>
      <c r="M11" s="8"/>
      <c r="N11" s="8"/>
      <c r="O11" s="8"/>
      <c r="P11" s="8"/>
      <c r="Q11" s="8"/>
      <c r="R11" s="8"/>
      <c r="S11" s="8"/>
      <c r="T11" s="8"/>
      <c r="U11" s="22" t="str">
        <f>IF(COUNTIF([2]回答表!F17,"*")&gt;0,[2]回答表!F17,"")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IF(COUNTIF([2]回答表!W17,"*")&gt;0,[2]回答表!W17,"")</f>
        <v>老人短期入所施設</v>
      </c>
      <c r="AP11" s="10"/>
      <c r="AQ11" s="10"/>
      <c r="AR11" s="10"/>
      <c r="AS11" s="10"/>
      <c r="AT11" s="10"/>
      <c r="AU11" s="10"/>
      <c r="AV11" s="10"/>
      <c r="AW11" s="10"/>
      <c r="AX11" s="10"/>
      <c r="AY11" s="10"/>
      <c r="AZ11" s="10"/>
      <c r="BA11" s="10"/>
      <c r="BB11" s="10"/>
      <c r="BC11" s="10"/>
      <c r="BD11" s="10"/>
      <c r="BE11" s="11"/>
      <c r="BF11" s="21" t="str">
        <f>IF(COUNTIF([2]回答表!F19,"*")&gt;0,[2]回答表!F19,"")</f>
        <v>特別養護老人ホーム運営事業特別会計</v>
      </c>
      <c r="BG11" s="13"/>
      <c r="BH11" s="13"/>
      <c r="BI11" s="13"/>
      <c r="BJ11" s="13"/>
      <c r="BK11" s="13"/>
      <c r="BL11" s="13"/>
      <c r="BM11" s="13"/>
      <c r="BN11" s="13"/>
      <c r="BO11" s="13"/>
      <c r="BP11" s="13"/>
      <c r="BQ11" s="5"/>
    </row>
    <row r="12" spans="3:70"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7"/>
      <c r="BF12" s="13"/>
      <c r="BG12" s="13"/>
      <c r="BH12" s="13"/>
      <c r="BI12" s="13"/>
      <c r="BJ12" s="13"/>
      <c r="BK12" s="13"/>
      <c r="BL12" s="13"/>
      <c r="BM12" s="13"/>
      <c r="BN12" s="13"/>
      <c r="BO12" s="13"/>
      <c r="BP12" s="13"/>
      <c r="BQ12" s="5"/>
    </row>
    <row r="13" spans="3:70"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20"/>
      <c r="BF13" s="13"/>
      <c r="BG13" s="13"/>
      <c r="BH13" s="13"/>
      <c r="BI13" s="13"/>
      <c r="BJ13" s="13"/>
      <c r="BK13" s="13"/>
      <c r="BL13" s="13"/>
      <c r="BM13" s="13"/>
      <c r="BN13" s="13"/>
      <c r="BO13" s="13"/>
      <c r="BP13" s="13"/>
      <c r="BQ13" s="5"/>
    </row>
    <row r="14" spans="3:70" ht="15.6" customHeight="1" x14ac:dyDescent="0.4">
      <c r="D14" s="29"/>
      <c r="E14" s="29"/>
      <c r="F14" s="29"/>
      <c r="G14" s="29"/>
      <c r="H14" s="29"/>
      <c r="I14" s="29"/>
      <c r="J14" s="29"/>
      <c r="K14" s="29"/>
      <c r="L14" s="29"/>
      <c r="M14" s="29"/>
      <c r="N14" s="29"/>
      <c r="O14" s="29"/>
      <c r="P14" s="29"/>
      <c r="Q14" s="29"/>
      <c r="R14" s="29"/>
      <c r="S14" s="29"/>
      <c r="T14" s="29"/>
      <c r="U14" s="29"/>
      <c r="V14" s="29"/>
      <c r="W14" s="29"/>
    </row>
    <row r="15" spans="3:70" ht="15.6" customHeight="1" x14ac:dyDescent="0.4">
      <c r="D15" s="29"/>
      <c r="E15" s="29"/>
      <c r="F15" s="29"/>
      <c r="G15" s="29"/>
      <c r="H15" s="29"/>
      <c r="I15" s="29"/>
      <c r="J15" s="29"/>
      <c r="K15" s="29"/>
      <c r="L15" s="29"/>
      <c r="M15" s="29"/>
      <c r="N15" s="29"/>
      <c r="O15" s="29"/>
      <c r="P15" s="29"/>
      <c r="Q15" s="29"/>
      <c r="R15" s="29"/>
      <c r="S15" s="29"/>
      <c r="T15" s="29"/>
      <c r="U15" s="29"/>
      <c r="V15" s="29"/>
      <c r="W15" s="29"/>
    </row>
    <row r="16" spans="3:70" ht="15.6" customHeight="1" x14ac:dyDescent="0.4">
      <c r="D16" s="29"/>
      <c r="E16" s="29"/>
      <c r="F16" s="29"/>
      <c r="G16" s="29"/>
      <c r="H16" s="29"/>
      <c r="I16" s="29"/>
      <c r="J16" s="29"/>
      <c r="K16" s="29"/>
      <c r="L16" s="29"/>
      <c r="M16" s="29"/>
      <c r="N16" s="29"/>
      <c r="O16" s="29"/>
      <c r="P16" s="29"/>
      <c r="Q16" s="29"/>
      <c r="R16" s="29"/>
      <c r="S16" s="29"/>
      <c r="T16" s="29"/>
      <c r="U16" s="29"/>
      <c r="V16" s="29"/>
      <c r="W16" s="29"/>
    </row>
    <row r="17" spans="3:83"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2"/>
      <c r="BR17" s="33"/>
    </row>
    <row r="18" spans="3:83"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9"/>
      <c r="BR18" s="33"/>
    </row>
    <row r="19" spans="3:83"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9"/>
      <c r="BR19" s="33"/>
    </row>
    <row r="20" spans="3:83"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2"/>
      <c r="BJ20" s="53"/>
      <c r="BK20" s="39"/>
      <c r="BR20" s="54"/>
    </row>
    <row r="21" spans="3:83"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3"/>
      <c r="BJ21" s="64"/>
      <c r="BK21" s="39"/>
      <c r="BR21" s="54"/>
    </row>
    <row r="22" spans="3:83"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3"/>
      <c r="BJ22" s="64"/>
      <c r="BK22" s="39"/>
      <c r="BR22" s="54"/>
    </row>
    <row r="23" spans="3:83"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7"/>
      <c r="BJ23" s="78"/>
      <c r="BK23" s="39"/>
      <c r="BR23" s="54"/>
    </row>
    <row r="24" spans="3:83" ht="15.6" customHeight="1" x14ac:dyDescent="0.4">
      <c r="C24" s="34"/>
      <c r="D24" s="79" t="str">
        <f>IF([2]回答表!R41="○","○","")</f>
        <v>○</v>
      </c>
      <c r="E24" s="80"/>
      <c r="F24" s="80"/>
      <c r="G24" s="80"/>
      <c r="H24" s="80"/>
      <c r="I24" s="80"/>
      <c r="J24" s="81"/>
      <c r="K24" s="79" t="str">
        <f>IF([2]回答表!R42="○","○","")</f>
        <v/>
      </c>
      <c r="L24" s="80"/>
      <c r="M24" s="80"/>
      <c r="N24" s="80"/>
      <c r="O24" s="80"/>
      <c r="P24" s="80"/>
      <c r="Q24" s="81"/>
      <c r="R24" s="79" t="str">
        <f>IF([2]回答表!R43="○","○","")</f>
        <v/>
      </c>
      <c r="S24" s="80"/>
      <c r="T24" s="80"/>
      <c r="U24" s="80"/>
      <c r="V24" s="80"/>
      <c r="W24" s="80"/>
      <c r="X24" s="81"/>
      <c r="Y24" s="79" t="str">
        <f>IF([2]回答表!R44="○","○","")</f>
        <v/>
      </c>
      <c r="Z24" s="80"/>
      <c r="AA24" s="80"/>
      <c r="AB24" s="80"/>
      <c r="AC24" s="80"/>
      <c r="AD24" s="80"/>
      <c r="AE24" s="81"/>
      <c r="AF24" s="79" t="str">
        <f>IF([2]回答表!R45="○","○","")</f>
        <v/>
      </c>
      <c r="AG24" s="80"/>
      <c r="AH24" s="80"/>
      <c r="AI24" s="80"/>
      <c r="AJ24" s="80"/>
      <c r="AK24" s="80"/>
      <c r="AL24" s="81"/>
      <c r="AM24" s="79" t="str">
        <f>IF([2]回答表!R46="○","○","")</f>
        <v/>
      </c>
      <c r="AN24" s="80"/>
      <c r="AO24" s="80"/>
      <c r="AP24" s="80"/>
      <c r="AQ24" s="80"/>
      <c r="AR24" s="80"/>
      <c r="AS24" s="81"/>
      <c r="AT24" s="79" t="str">
        <f>IF([2]回答表!R47="○","○","")</f>
        <v/>
      </c>
      <c r="AU24" s="80"/>
      <c r="AV24" s="80"/>
      <c r="AW24" s="80"/>
      <c r="AX24" s="80"/>
      <c r="AY24" s="80"/>
      <c r="AZ24" s="81"/>
      <c r="BA24" s="68"/>
      <c r="BB24" s="82" t="str">
        <f>IF([2]回答表!R48="○","○","")</f>
        <v/>
      </c>
      <c r="BC24" s="83"/>
      <c r="BD24" s="83"/>
      <c r="BE24" s="83"/>
      <c r="BF24" s="83"/>
      <c r="BG24" s="83"/>
      <c r="BH24" s="83"/>
      <c r="BI24" s="52"/>
      <c r="BJ24" s="53"/>
      <c r="BK24" s="39"/>
      <c r="BR24" s="54"/>
    </row>
    <row r="25" spans="3:83"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63"/>
      <c r="BJ25" s="64"/>
      <c r="BK25" s="39"/>
      <c r="BR25" s="54"/>
    </row>
    <row r="26" spans="3:83"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77"/>
      <c r="BJ26" s="78"/>
      <c r="BK26" s="39"/>
      <c r="BR26" s="54"/>
    </row>
    <row r="27" spans="3:83"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90"/>
      <c r="BK27" s="91"/>
      <c r="BR27" s="54"/>
    </row>
    <row r="28" spans="3:83" ht="15.6" customHeight="1" x14ac:dyDescent="0.4">
      <c r="BR28" s="92"/>
    </row>
    <row r="29" spans="3:83" ht="15.6" customHeight="1" x14ac:dyDescent="0.4">
      <c r="BR29" s="93"/>
    </row>
    <row r="30" spans="3:83" ht="15.6" customHeight="1" x14ac:dyDescent="0.4">
      <c r="D30" s="29"/>
      <c r="E30" s="29"/>
      <c r="F30" s="29"/>
      <c r="G30" s="29"/>
      <c r="H30" s="29"/>
      <c r="I30" s="29"/>
      <c r="J30" s="29"/>
      <c r="K30" s="29"/>
      <c r="L30" s="29"/>
      <c r="M30" s="29"/>
      <c r="N30" s="29"/>
      <c r="O30" s="29"/>
      <c r="P30" s="29"/>
      <c r="Q30" s="29"/>
      <c r="R30" s="29"/>
      <c r="S30" s="29"/>
      <c r="T30" s="29"/>
      <c r="U30" s="29"/>
      <c r="V30" s="29"/>
      <c r="W30" s="29"/>
      <c r="BR30" s="92"/>
    </row>
    <row r="31" spans="3:83"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9"/>
      <c r="BR31" s="92"/>
      <c r="CE31" s="100"/>
    </row>
    <row r="32" spans="3:83"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10"/>
      <c r="BN32" s="110"/>
      <c r="BO32" s="110"/>
      <c r="BP32" s="111"/>
      <c r="BQ32" s="112"/>
      <c r="BR32" s="92"/>
    </row>
    <row r="33" spans="1:70"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10"/>
      <c r="BN33" s="110"/>
      <c r="BO33" s="110"/>
      <c r="BP33" s="111"/>
      <c r="BQ33" s="112"/>
      <c r="BR33" s="92"/>
    </row>
    <row r="34" spans="1:70"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10"/>
      <c r="BN34" s="110"/>
      <c r="BO34" s="110"/>
      <c r="BP34" s="111"/>
      <c r="BQ34" s="112"/>
      <c r="BR34" s="92"/>
    </row>
    <row r="35" spans="1:70"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29" t="s">
        <v>17</v>
      </c>
      <c r="BF35" s="110"/>
      <c r="BG35" s="110"/>
      <c r="BH35" s="110"/>
      <c r="BI35" s="110"/>
      <c r="BJ35" s="110"/>
      <c r="BK35" s="110"/>
      <c r="BL35" s="110"/>
      <c r="BM35" s="110"/>
      <c r="BN35" s="110"/>
      <c r="BO35" s="110"/>
      <c r="BP35" s="111"/>
      <c r="BQ35" s="112"/>
      <c r="BR35" s="92"/>
    </row>
    <row r="36" spans="1:70" ht="15.6" customHeight="1" x14ac:dyDescent="0.4">
      <c r="A36" s="92"/>
      <c r="B36" s="92"/>
      <c r="C36" s="101"/>
      <c r="D36" s="105" t="s">
        <v>18</v>
      </c>
      <c r="E36" s="106"/>
      <c r="F36" s="106"/>
      <c r="G36" s="106"/>
      <c r="H36" s="106"/>
      <c r="I36" s="106"/>
      <c r="J36" s="106"/>
      <c r="K36" s="106"/>
      <c r="L36" s="106"/>
      <c r="M36" s="107"/>
      <c r="N36" s="130" t="str">
        <f>IF([2]回答表!X41="○","○","")</f>
        <v/>
      </c>
      <c r="O36" s="131"/>
      <c r="P36" s="131"/>
      <c r="Q36" s="132"/>
      <c r="R36" s="119"/>
      <c r="S36" s="119"/>
      <c r="T36" s="119"/>
      <c r="U36" s="259" t="str">
        <f>IF([2]回答表!X41="○",[2]回答表!B56,IF([2]回答表!AA41="○",[2]回答表!B76,""))</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260"/>
      <c r="W36" s="260"/>
      <c r="X36" s="260"/>
      <c r="Y36" s="260"/>
      <c r="Z36" s="260"/>
      <c r="AA36" s="260"/>
      <c r="AB36" s="260"/>
      <c r="AC36" s="260"/>
      <c r="AD36" s="260"/>
      <c r="AE36" s="260"/>
      <c r="AF36" s="260"/>
      <c r="AG36" s="260"/>
      <c r="AH36" s="260"/>
      <c r="AI36" s="260"/>
      <c r="AJ36" s="261"/>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38" t="str">
        <f>IF([2]回答表!X41="○",[2]回答表!S62,IF([2]回答表!AA41="○",[2]回答表!S82,""))</f>
        <v>令和</v>
      </c>
      <c r="BF36" s="139"/>
      <c r="BG36" s="139"/>
      <c r="BH36" s="139"/>
      <c r="BI36" s="138"/>
      <c r="BJ36" s="139"/>
      <c r="BK36" s="139"/>
      <c r="BL36" s="139"/>
      <c r="BM36" s="138"/>
      <c r="BN36" s="139"/>
      <c r="BO36" s="139"/>
      <c r="BP36" s="140"/>
      <c r="BQ36" s="112"/>
      <c r="BR36" s="92"/>
    </row>
    <row r="37" spans="1:70"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262"/>
      <c r="V37" s="263"/>
      <c r="W37" s="263"/>
      <c r="X37" s="263"/>
      <c r="Y37" s="263"/>
      <c r="Z37" s="263"/>
      <c r="AA37" s="263"/>
      <c r="AB37" s="263"/>
      <c r="AC37" s="263"/>
      <c r="AD37" s="263"/>
      <c r="AE37" s="263"/>
      <c r="AF37" s="263"/>
      <c r="AG37" s="263"/>
      <c r="AH37" s="263"/>
      <c r="AI37" s="263"/>
      <c r="AJ37" s="264"/>
      <c r="AK37" s="136"/>
      <c r="AL37" s="136"/>
      <c r="AM37" s="137"/>
      <c r="AN37" s="137"/>
      <c r="AO37" s="137"/>
      <c r="AP37" s="137"/>
      <c r="AQ37" s="137"/>
      <c r="AR37" s="137"/>
      <c r="AS37" s="137"/>
      <c r="AT37" s="137"/>
      <c r="AU37" s="137"/>
      <c r="AV37" s="137"/>
      <c r="AW37" s="137"/>
      <c r="AX37" s="137"/>
      <c r="AY37" s="137"/>
      <c r="AZ37" s="137"/>
      <c r="BA37" s="137"/>
      <c r="BB37" s="137"/>
      <c r="BC37" s="120"/>
      <c r="BD37" s="109"/>
      <c r="BE37" s="150"/>
      <c r="BF37" s="151"/>
      <c r="BG37" s="151"/>
      <c r="BH37" s="151"/>
      <c r="BI37" s="150"/>
      <c r="BJ37" s="151"/>
      <c r="BK37" s="151"/>
      <c r="BL37" s="151"/>
      <c r="BM37" s="150"/>
      <c r="BN37" s="151"/>
      <c r="BO37" s="151"/>
      <c r="BP37" s="152"/>
      <c r="BQ37" s="112"/>
      <c r="BR37" s="92"/>
    </row>
    <row r="38" spans="1:70"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262"/>
      <c r="V38" s="263"/>
      <c r="W38" s="263"/>
      <c r="X38" s="263"/>
      <c r="Y38" s="263"/>
      <c r="Z38" s="263"/>
      <c r="AA38" s="263"/>
      <c r="AB38" s="263"/>
      <c r="AC38" s="263"/>
      <c r="AD38" s="263"/>
      <c r="AE38" s="263"/>
      <c r="AF38" s="263"/>
      <c r="AG38" s="263"/>
      <c r="AH38" s="263"/>
      <c r="AI38" s="263"/>
      <c r="AJ38" s="264"/>
      <c r="AK38" s="136"/>
      <c r="AL38" s="136"/>
      <c r="AM38" s="82" t="str">
        <f>IF([2]回答表!X41="○",[2]回答表!G62,IF([2]回答表!AA41="○",[2]回答表!G82,""))</f>
        <v>○</v>
      </c>
      <c r="AN38" s="83"/>
      <c r="AO38" s="83"/>
      <c r="AP38" s="83"/>
      <c r="AQ38" s="83"/>
      <c r="AR38" s="83"/>
      <c r="AS38" s="83"/>
      <c r="AT38" s="153"/>
      <c r="AU38" s="82">
        <f>IF([2]回答表!X41="○",[2]回答表!G63,IF([2]回答表!AA41="○",[2]回答表!G83,""))</f>
        <v>0</v>
      </c>
      <c r="AV38" s="83"/>
      <c r="AW38" s="83"/>
      <c r="AX38" s="83"/>
      <c r="AY38" s="83"/>
      <c r="AZ38" s="83"/>
      <c r="BA38" s="83"/>
      <c r="BB38" s="153"/>
      <c r="BC38" s="120"/>
      <c r="BD38" s="109"/>
      <c r="BE38" s="150"/>
      <c r="BF38" s="151"/>
      <c r="BG38" s="151"/>
      <c r="BH38" s="151"/>
      <c r="BI38" s="150"/>
      <c r="BJ38" s="151"/>
      <c r="BK38" s="151"/>
      <c r="BL38" s="151"/>
      <c r="BM38" s="150"/>
      <c r="BN38" s="151"/>
      <c r="BO38" s="151"/>
      <c r="BP38" s="152"/>
      <c r="BQ38" s="112"/>
      <c r="BR38" s="92"/>
    </row>
    <row r="39" spans="1:70"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262"/>
      <c r="V39" s="263"/>
      <c r="W39" s="263"/>
      <c r="X39" s="263"/>
      <c r="Y39" s="263"/>
      <c r="Z39" s="263"/>
      <c r="AA39" s="263"/>
      <c r="AB39" s="263"/>
      <c r="AC39" s="263"/>
      <c r="AD39" s="263"/>
      <c r="AE39" s="263"/>
      <c r="AF39" s="263"/>
      <c r="AG39" s="263"/>
      <c r="AH39" s="263"/>
      <c r="AI39" s="263"/>
      <c r="AJ39" s="264"/>
      <c r="AK39" s="136"/>
      <c r="AL39" s="136"/>
      <c r="AM39" s="79"/>
      <c r="AN39" s="80"/>
      <c r="AO39" s="80"/>
      <c r="AP39" s="80"/>
      <c r="AQ39" s="80"/>
      <c r="AR39" s="80"/>
      <c r="AS39" s="80"/>
      <c r="AT39" s="81"/>
      <c r="AU39" s="79"/>
      <c r="AV39" s="80"/>
      <c r="AW39" s="80"/>
      <c r="AX39" s="80"/>
      <c r="AY39" s="80"/>
      <c r="AZ39" s="80"/>
      <c r="BA39" s="80"/>
      <c r="BB39" s="81"/>
      <c r="BC39" s="120"/>
      <c r="BD39" s="109"/>
      <c r="BE39" s="150">
        <f>IF([2]回答表!X41="○",[2]回答表!V62,IF([2]回答表!AA41="○",[2]回答表!V82,""))</f>
        <v>4</v>
      </c>
      <c r="BF39" s="16"/>
      <c r="BG39" s="16"/>
      <c r="BH39" s="17"/>
      <c r="BI39" s="150">
        <f>IF([2]回答表!X41="○",[2]回答表!V63,IF([2]回答表!AA41="○",[2]回答表!V83,""))</f>
        <v>3</v>
      </c>
      <c r="BJ39" s="16"/>
      <c r="BK39" s="16"/>
      <c r="BL39" s="17"/>
      <c r="BM39" s="150">
        <f>IF([2]回答表!X41="○",[2]回答表!V64,IF([2]回答表!AA41="○",[2]回答表!V84,""))</f>
        <v>31</v>
      </c>
      <c r="BN39" s="16"/>
      <c r="BO39" s="16"/>
      <c r="BP39" s="17"/>
      <c r="BQ39" s="112"/>
      <c r="BR39" s="92"/>
    </row>
    <row r="40" spans="1:70"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262"/>
      <c r="V40" s="263"/>
      <c r="W40" s="263"/>
      <c r="X40" s="263"/>
      <c r="Y40" s="263"/>
      <c r="Z40" s="263"/>
      <c r="AA40" s="263"/>
      <c r="AB40" s="263"/>
      <c r="AC40" s="263"/>
      <c r="AD40" s="263"/>
      <c r="AE40" s="263"/>
      <c r="AF40" s="263"/>
      <c r="AG40" s="263"/>
      <c r="AH40" s="263"/>
      <c r="AI40" s="263"/>
      <c r="AJ40" s="264"/>
      <c r="AK40" s="136"/>
      <c r="AL40" s="136"/>
      <c r="AM40" s="85"/>
      <c r="AN40" s="86"/>
      <c r="AO40" s="86"/>
      <c r="AP40" s="86"/>
      <c r="AQ40" s="86"/>
      <c r="AR40" s="86"/>
      <c r="AS40" s="86"/>
      <c r="AT40" s="87"/>
      <c r="AU40" s="85"/>
      <c r="AV40" s="86"/>
      <c r="AW40" s="86"/>
      <c r="AX40" s="86"/>
      <c r="AY40" s="86"/>
      <c r="AZ40" s="86"/>
      <c r="BA40" s="86"/>
      <c r="BB40" s="87"/>
      <c r="BC40" s="120"/>
      <c r="BD40" s="120"/>
      <c r="BE40" s="15"/>
      <c r="BF40" s="16"/>
      <c r="BG40" s="16"/>
      <c r="BH40" s="17"/>
      <c r="BI40" s="15"/>
      <c r="BJ40" s="16"/>
      <c r="BK40" s="16"/>
      <c r="BL40" s="17"/>
      <c r="BM40" s="15"/>
      <c r="BN40" s="16"/>
      <c r="BO40" s="16"/>
      <c r="BP40" s="17"/>
      <c r="BQ40" s="112"/>
      <c r="BR40" s="92"/>
    </row>
    <row r="41" spans="1:70"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262"/>
      <c r="V41" s="263"/>
      <c r="W41" s="263"/>
      <c r="X41" s="263"/>
      <c r="Y41" s="263"/>
      <c r="Z41" s="263"/>
      <c r="AA41" s="263"/>
      <c r="AB41" s="263"/>
      <c r="AC41" s="263"/>
      <c r="AD41" s="263"/>
      <c r="AE41" s="263"/>
      <c r="AF41" s="263"/>
      <c r="AG41" s="263"/>
      <c r="AH41" s="263"/>
      <c r="AI41" s="263"/>
      <c r="AJ41" s="264"/>
      <c r="AK41" s="136"/>
      <c r="AL41" s="136"/>
      <c r="AM41" s="136"/>
      <c r="AN41" s="136"/>
      <c r="AO41" s="136"/>
      <c r="AP41" s="136"/>
      <c r="AQ41" s="136"/>
      <c r="AR41" s="136"/>
      <c r="AS41" s="136"/>
      <c r="AT41" s="136"/>
      <c r="AU41" s="136"/>
      <c r="AV41" s="136"/>
      <c r="AW41" s="136"/>
      <c r="AX41" s="136"/>
      <c r="AY41" s="136"/>
      <c r="AZ41" s="136"/>
      <c r="BA41" s="136"/>
      <c r="BB41" s="136"/>
      <c r="BC41" s="120"/>
      <c r="BD41" s="120"/>
      <c r="BE41" s="15"/>
      <c r="BF41" s="16"/>
      <c r="BG41" s="16"/>
      <c r="BH41" s="17"/>
      <c r="BI41" s="15"/>
      <c r="BJ41" s="16"/>
      <c r="BK41" s="16"/>
      <c r="BL41" s="17"/>
      <c r="BM41" s="15"/>
      <c r="BN41" s="16"/>
      <c r="BO41" s="16"/>
      <c r="BP41" s="17"/>
      <c r="BQ41" s="112"/>
      <c r="BR41" s="92"/>
    </row>
    <row r="42" spans="1:70"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262"/>
      <c r="V42" s="263"/>
      <c r="W42" s="263"/>
      <c r="X42" s="263"/>
      <c r="Y42" s="263"/>
      <c r="Z42" s="263"/>
      <c r="AA42" s="263"/>
      <c r="AB42" s="263"/>
      <c r="AC42" s="263"/>
      <c r="AD42" s="263"/>
      <c r="AE42" s="263"/>
      <c r="AF42" s="263"/>
      <c r="AG42" s="263"/>
      <c r="AH42" s="263"/>
      <c r="AI42" s="263"/>
      <c r="AJ42" s="264"/>
      <c r="AK42" s="136"/>
      <c r="AL42" s="136"/>
      <c r="AM42" s="160">
        <f>IF([2]回答表!X41="○",[2]回答表!O68,IF([2]回答表!AA41="○",[2]回答表!O88,""))</f>
        <v>0</v>
      </c>
      <c r="AN42" s="161"/>
      <c r="AO42" s="162" t="s">
        <v>21</v>
      </c>
      <c r="AP42" s="162"/>
      <c r="AQ42" s="162"/>
      <c r="AR42" s="162"/>
      <c r="AS42" s="162"/>
      <c r="AT42" s="162"/>
      <c r="AU42" s="162"/>
      <c r="AV42" s="162"/>
      <c r="AW42" s="162"/>
      <c r="AX42" s="162"/>
      <c r="AY42" s="162"/>
      <c r="AZ42" s="162"/>
      <c r="BA42" s="162"/>
      <c r="BB42" s="163"/>
      <c r="BC42" s="120"/>
      <c r="BD42" s="120"/>
      <c r="BE42" s="15"/>
      <c r="BF42" s="16"/>
      <c r="BG42" s="16"/>
      <c r="BH42" s="17"/>
      <c r="BI42" s="15"/>
      <c r="BJ42" s="16"/>
      <c r="BK42" s="16"/>
      <c r="BL42" s="17"/>
      <c r="BM42" s="15"/>
      <c r="BN42" s="16"/>
      <c r="BO42" s="16"/>
      <c r="BP42" s="17"/>
      <c r="BQ42" s="112"/>
      <c r="BR42" s="92"/>
    </row>
    <row r="43" spans="1:70" ht="15.6" customHeight="1" x14ac:dyDescent="0.4">
      <c r="A43" s="92"/>
      <c r="B43" s="92"/>
      <c r="C43" s="101"/>
      <c r="D43" s="157"/>
      <c r="E43" s="157"/>
      <c r="F43" s="157"/>
      <c r="G43" s="157"/>
      <c r="H43" s="157"/>
      <c r="I43" s="157"/>
      <c r="J43" s="157"/>
      <c r="K43" s="157"/>
      <c r="L43" s="157"/>
      <c r="M43" s="157"/>
      <c r="N43" s="158"/>
      <c r="O43" s="158"/>
      <c r="P43" s="158"/>
      <c r="Q43" s="158"/>
      <c r="R43" s="159"/>
      <c r="S43" s="159"/>
      <c r="T43" s="159"/>
      <c r="U43" s="262"/>
      <c r="V43" s="263"/>
      <c r="W43" s="263"/>
      <c r="X43" s="263"/>
      <c r="Y43" s="263"/>
      <c r="Z43" s="263"/>
      <c r="AA43" s="263"/>
      <c r="AB43" s="263"/>
      <c r="AC43" s="263"/>
      <c r="AD43" s="263"/>
      <c r="AE43" s="263"/>
      <c r="AF43" s="263"/>
      <c r="AG43" s="263"/>
      <c r="AH43" s="263"/>
      <c r="AI43" s="263"/>
      <c r="AJ43" s="264"/>
      <c r="AK43" s="136"/>
      <c r="AL43" s="136"/>
      <c r="AM43" s="160">
        <f>IF([2]回答表!X41="○",[2]回答表!O69,IF([2]回答表!AA41="○",[2]回答表!O89,""))</f>
        <v>0</v>
      </c>
      <c r="AN43" s="161"/>
      <c r="AO43" s="162" t="s">
        <v>22</v>
      </c>
      <c r="AP43" s="162"/>
      <c r="AQ43" s="162"/>
      <c r="AR43" s="162"/>
      <c r="AS43" s="162"/>
      <c r="AT43" s="162"/>
      <c r="AU43" s="162"/>
      <c r="AV43" s="162"/>
      <c r="AW43" s="162"/>
      <c r="AX43" s="162"/>
      <c r="AY43" s="162"/>
      <c r="AZ43" s="162"/>
      <c r="BA43" s="162"/>
      <c r="BB43" s="163"/>
      <c r="BC43" s="120"/>
      <c r="BD43" s="109"/>
      <c r="BE43" s="150" t="s">
        <v>23</v>
      </c>
      <c r="BF43" s="16"/>
      <c r="BG43" s="16"/>
      <c r="BH43" s="17"/>
      <c r="BI43" s="150" t="s">
        <v>24</v>
      </c>
      <c r="BJ43" s="16"/>
      <c r="BK43" s="16"/>
      <c r="BL43" s="17"/>
      <c r="BM43" s="150" t="s">
        <v>25</v>
      </c>
      <c r="BN43" s="16"/>
      <c r="BO43" s="16"/>
      <c r="BP43" s="17"/>
      <c r="BQ43" s="112"/>
      <c r="BR43" s="92"/>
    </row>
    <row r="44" spans="1:70" ht="15.6" customHeight="1" x14ac:dyDescent="0.4">
      <c r="A44" s="92"/>
      <c r="B44" s="92"/>
      <c r="C44" s="101"/>
      <c r="D44" s="164" t="s">
        <v>26</v>
      </c>
      <c r="E44" s="165"/>
      <c r="F44" s="165"/>
      <c r="G44" s="165"/>
      <c r="H44" s="165"/>
      <c r="I44" s="165"/>
      <c r="J44" s="165"/>
      <c r="K44" s="165"/>
      <c r="L44" s="165"/>
      <c r="M44" s="166"/>
      <c r="N44" s="130" t="str">
        <f>IF([2]回答表!AA41="○","○","")</f>
        <v>○</v>
      </c>
      <c r="O44" s="131"/>
      <c r="P44" s="131"/>
      <c r="Q44" s="132"/>
      <c r="R44" s="119"/>
      <c r="S44" s="119"/>
      <c r="T44" s="119"/>
      <c r="U44" s="262"/>
      <c r="V44" s="263"/>
      <c r="W44" s="263"/>
      <c r="X44" s="263"/>
      <c r="Y44" s="263"/>
      <c r="Z44" s="263"/>
      <c r="AA44" s="263"/>
      <c r="AB44" s="263"/>
      <c r="AC44" s="263"/>
      <c r="AD44" s="263"/>
      <c r="AE44" s="263"/>
      <c r="AF44" s="263"/>
      <c r="AG44" s="263"/>
      <c r="AH44" s="263"/>
      <c r="AI44" s="263"/>
      <c r="AJ44" s="264"/>
      <c r="AK44" s="136"/>
      <c r="AL44" s="136"/>
      <c r="AM44" s="160">
        <f>IF([2]回答表!X41="○",[2]回答表!O70,IF([2]回答表!AA41="○",[2]回答表!O90,""))</f>
        <v>0</v>
      </c>
      <c r="AN44" s="161"/>
      <c r="AO44" s="162" t="s">
        <v>27</v>
      </c>
      <c r="AP44" s="162"/>
      <c r="AQ44" s="162"/>
      <c r="AR44" s="162"/>
      <c r="AS44" s="162"/>
      <c r="AT44" s="162"/>
      <c r="AU44" s="162"/>
      <c r="AV44" s="162"/>
      <c r="AW44" s="162"/>
      <c r="AX44" s="162"/>
      <c r="AY44" s="162"/>
      <c r="AZ44" s="162"/>
      <c r="BA44" s="162"/>
      <c r="BB44" s="163"/>
      <c r="BC44" s="120"/>
      <c r="BD44" s="167"/>
      <c r="BE44" s="15"/>
      <c r="BF44" s="16"/>
      <c r="BG44" s="16"/>
      <c r="BH44" s="17"/>
      <c r="BI44" s="15"/>
      <c r="BJ44" s="16"/>
      <c r="BK44" s="16"/>
      <c r="BL44" s="17"/>
      <c r="BM44" s="15"/>
      <c r="BN44" s="16"/>
      <c r="BO44" s="16"/>
      <c r="BP44" s="17"/>
      <c r="BQ44" s="112"/>
      <c r="BR44" s="92"/>
    </row>
    <row r="45" spans="1:70" ht="15.6" customHeight="1" x14ac:dyDescent="0.4">
      <c r="A45" s="92"/>
      <c r="B45" s="92"/>
      <c r="C45" s="101"/>
      <c r="D45" s="168"/>
      <c r="E45" s="169"/>
      <c r="F45" s="169"/>
      <c r="G45" s="169"/>
      <c r="H45" s="169"/>
      <c r="I45" s="169"/>
      <c r="J45" s="169"/>
      <c r="K45" s="169"/>
      <c r="L45" s="169"/>
      <c r="M45" s="170"/>
      <c r="N45" s="144"/>
      <c r="O45" s="145"/>
      <c r="P45" s="145"/>
      <c r="Q45" s="146"/>
      <c r="R45" s="119"/>
      <c r="S45" s="119"/>
      <c r="T45" s="119"/>
      <c r="U45" s="262"/>
      <c r="V45" s="263"/>
      <c r="W45" s="263"/>
      <c r="X45" s="263"/>
      <c r="Y45" s="263"/>
      <c r="Z45" s="263"/>
      <c r="AA45" s="263"/>
      <c r="AB45" s="263"/>
      <c r="AC45" s="263"/>
      <c r="AD45" s="263"/>
      <c r="AE45" s="263"/>
      <c r="AF45" s="263"/>
      <c r="AG45" s="263"/>
      <c r="AH45" s="263"/>
      <c r="AI45" s="263"/>
      <c r="AJ45" s="264"/>
      <c r="AK45" s="136"/>
      <c r="AL45" s="136"/>
      <c r="AM45" s="160">
        <f>IF([2]回答表!X41="○",[2]回答表!O71,IF([2]回答表!AA41="○",[2]回答表!O91,""))</f>
        <v>0</v>
      </c>
      <c r="AN45" s="161"/>
      <c r="AO45" s="162" t="s">
        <v>28</v>
      </c>
      <c r="AP45" s="162"/>
      <c r="AQ45" s="162"/>
      <c r="AR45" s="162"/>
      <c r="AS45" s="162"/>
      <c r="AT45" s="162"/>
      <c r="AU45" s="162"/>
      <c r="AV45" s="162"/>
      <c r="AW45" s="162"/>
      <c r="AX45" s="162"/>
      <c r="AY45" s="162"/>
      <c r="AZ45" s="162"/>
      <c r="BA45" s="162"/>
      <c r="BB45" s="163"/>
      <c r="BC45" s="120"/>
      <c r="BD45" s="167"/>
      <c r="BE45" s="18"/>
      <c r="BF45" s="19"/>
      <c r="BG45" s="19"/>
      <c r="BH45" s="20"/>
      <c r="BI45" s="18"/>
      <c r="BJ45" s="19"/>
      <c r="BK45" s="19"/>
      <c r="BL45" s="20"/>
      <c r="BM45" s="18"/>
      <c r="BN45" s="19"/>
      <c r="BO45" s="19"/>
      <c r="BP45" s="20"/>
      <c r="BQ45" s="112"/>
      <c r="BR45" s="92"/>
    </row>
    <row r="46" spans="1:70" ht="15.6" customHeight="1" x14ac:dyDescent="0.4">
      <c r="A46" s="92"/>
      <c r="B46" s="92"/>
      <c r="C46" s="101"/>
      <c r="D46" s="168"/>
      <c r="E46" s="169"/>
      <c r="F46" s="169"/>
      <c r="G46" s="169"/>
      <c r="H46" s="169"/>
      <c r="I46" s="169"/>
      <c r="J46" s="169"/>
      <c r="K46" s="169"/>
      <c r="L46" s="169"/>
      <c r="M46" s="170"/>
      <c r="N46" s="144"/>
      <c r="O46" s="145"/>
      <c r="P46" s="145"/>
      <c r="Q46" s="146"/>
      <c r="R46" s="119"/>
      <c r="S46" s="119"/>
      <c r="T46" s="119"/>
      <c r="U46" s="262"/>
      <c r="V46" s="263"/>
      <c r="W46" s="263"/>
      <c r="X46" s="263"/>
      <c r="Y46" s="263"/>
      <c r="Z46" s="263"/>
      <c r="AA46" s="263"/>
      <c r="AB46" s="263"/>
      <c r="AC46" s="263"/>
      <c r="AD46" s="263"/>
      <c r="AE46" s="263"/>
      <c r="AF46" s="263"/>
      <c r="AG46" s="263"/>
      <c r="AH46" s="263"/>
      <c r="AI46" s="263"/>
      <c r="AJ46" s="264"/>
      <c r="AK46" s="136"/>
      <c r="AL46" s="136"/>
      <c r="AM46" s="160">
        <f>IF([2]回答表!X41="○",[2]回答表!AG68,IF([2]回答表!AA41="○",[2]回答表!AG88,""))</f>
        <v>0</v>
      </c>
      <c r="AN46" s="161"/>
      <c r="AO46" s="162" t="s">
        <v>29</v>
      </c>
      <c r="AP46" s="162"/>
      <c r="AQ46" s="162"/>
      <c r="AR46" s="162"/>
      <c r="AS46" s="162"/>
      <c r="AT46" s="162"/>
      <c r="AU46" s="162"/>
      <c r="AV46" s="162"/>
      <c r="AW46" s="162"/>
      <c r="AX46" s="162"/>
      <c r="AY46" s="162"/>
      <c r="AZ46" s="162"/>
      <c r="BA46" s="162"/>
      <c r="BB46" s="163"/>
      <c r="BC46" s="120"/>
      <c r="BD46" s="167"/>
      <c r="BE46" s="68"/>
      <c r="BF46" s="68"/>
      <c r="BG46" s="68"/>
      <c r="BH46" s="68"/>
      <c r="BI46" s="68"/>
      <c r="BJ46" s="68"/>
      <c r="BK46" s="68"/>
      <c r="BL46" s="68"/>
      <c r="BM46" s="68"/>
      <c r="BN46" s="68"/>
      <c r="BO46" s="68"/>
      <c r="BP46" s="68"/>
      <c r="BQ46" s="112"/>
      <c r="BR46" s="92"/>
    </row>
    <row r="47" spans="1:70" ht="15.6" customHeight="1" x14ac:dyDescent="0.4">
      <c r="A47" s="92"/>
      <c r="B47" s="92"/>
      <c r="C47" s="101"/>
      <c r="D47" s="171"/>
      <c r="E47" s="172"/>
      <c r="F47" s="172"/>
      <c r="G47" s="172"/>
      <c r="H47" s="172"/>
      <c r="I47" s="172"/>
      <c r="J47" s="172"/>
      <c r="K47" s="172"/>
      <c r="L47" s="172"/>
      <c r="M47" s="173"/>
      <c r="N47" s="154"/>
      <c r="O47" s="155"/>
      <c r="P47" s="155"/>
      <c r="Q47" s="156"/>
      <c r="R47" s="119"/>
      <c r="S47" s="119"/>
      <c r="T47" s="119"/>
      <c r="U47" s="265"/>
      <c r="V47" s="266"/>
      <c r="W47" s="266"/>
      <c r="X47" s="266"/>
      <c r="Y47" s="266"/>
      <c r="Z47" s="266"/>
      <c r="AA47" s="266"/>
      <c r="AB47" s="266"/>
      <c r="AC47" s="266"/>
      <c r="AD47" s="266"/>
      <c r="AE47" s="266"/>
      <c r="AF47" s="266"/>
      <c r="AG47" s="266"/>
      <c r="AH47" s="266"/>
      <c r="AI47" s="266"/>
      <c r="AJ47" s="267"/>
      <c r="AK47" s="136"/>
      <c r="AL47" s="136"/>
      <c r="AM47" s="160">
        <f>IF([2]回答表!X41="○",[2]回答表!AG69,IF([2]回答表!AA41="○",[2]回答表!AG89,""))</f>
        <v>0</v>
      </c>
      <c r="AN47" s="161"/>
      <c r="AO47" s="162" t="s">
        <v>30</v>
      </c>
      <c r="AP47" s="162"/>
      <c r="AQ47" s="162"/>
      <c r="AR47" s="162"/>
      <c r="AS47" s="162"/>
      <c r="AT47" s="162"/>
      <c r="AU47" s="162"/>
      <c r="AV47" s="162"/>
      <c r="AW47" s="162"/>
      <c r="AX47" s="162"/>
      <c r="AY47" s="162"/>
      <c r="AZ47" s="162"/>
      <c r="BA47" s="162"/>
      <c r="BB47" s="163"/>
      <c r="BC47" s="120"/>
      <c r="BD47" s="167"/>
      <c r="BE47" s="68"/>
      <c r="BF47" s="68"/>
      <c r="BG47" s="68"/>
      <c r="BH47" s="68"/>
      <c r="BI47" s="68"/>
      <c r="BJ47" s="68"/>
      <c r="BK47" s="68"/>
      <c r="BL47" s="68"/>
      <c r="BM47" s="68"/>
      <c r="BN47" s="68"/>
      <c r="BO47" s="68"/>
      <c r="BP47" s="68"/>
      <c r="BQ47" s="112"/>
      <c r="BR47" s="92"/>
    </row>
    <row r="48" spans="1:70"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60" t="str">
        <f>IF([2]回答表!X41="○",[2]回答表!AG70,IF([2]回答表!AA41="○",[2]回答表!AG90,""))</f>
        <v>○</v>
      </c>
      <c r="AN48" s="161"/>
      <c r="AO48" s="162" t="s">
        <v>31</v>
      </c>
      <c r="AP48" s="162"/>
      <c r="AQ48" s="162"/>
      <c r="AR48" s="162"/>
      <c r="AS48" s="162"/>
      <c r="AT48" s="162"/>
      <c r="AU48" s="162"/>
      <c r="AV48" s="162"/>
      <c r="AW48" s="162"/>
      <c r="AX48" s="162"/>
      <c r="AY48" s="162"/>
      <c r="AZ48" s="162"/>
      <c r="BA48" s="162"/>
      <c r="BB48" s="163"/>
      <c r="BC48" s="120"/>
      <c r="BD48" s="167"/>
      <c r="BE48" s="68"/>
      <c r="BF48" s="68"/>
      <c r="BG48" s="68"/>
      <c r="BH48" s="68"/>
      <c r="BI48" s="68"/>
      <c r="BJ48" s="68"/>
      <c r="BK48" s="68"/>
      <c r="BL48" s="68"/>
      <c r="BM48" s="68"/>
      <c r="BN48" s="68"/>
      <c r="BO48" s="68"/>
      <c r="BP48" s="68"/>
      <c r="BQ48" s="112"/>
      <c r="BR48" s="92"/>
    </row>
    <row r="49" spans="1:70" ht="15.6" customHeight="1" x14ac:dyDescent="0.4">
      <c r="A49" s="92"/>
      <c r="B49" s="92"/>
      <c r="C49" s="101"/>
      <c r="D49" s="157"/>
      <c r="E49" s="157"/>
      <c r="F49" s="157"/>
      <c r="G49" s="157"/>
      <c r="H49" s="157"/>
      <c r="I49" s="157"/>
      <c r="J49" s="157"/>
      <c r="K49" s="157"/>
      <c r="L49" s="157"/>
      <c r="M49" s="157"/>
      <c r="N49" s="157"/>
      <c r="O49" s="157"/>
      <c r="P49" s="157"/>
      <c r="Q49" s="157"/>
      <c r="R49" s="119"/>
      <c r="S49" s="119"/>
      <c r="T49" s="119"/>
      <c r="U49" s="119"/>
      <c r="V49" s="119"/>
      <c r="W49" s="119"/>
      <c r="X49" s="119"/>
      <c r="Y49" s="119"/>
      <c r="Z49" s="119"/>
      <c r="AA49" s="119"/>
      <c r="AB49" s="119"/>
      <c r="AC49" s="119"/>
      <c r="AD49" s="119"/>
      <c r="AE49" s="119"/>
      <c r="AF49" s="119"/>
      <c r="AG49" s="119"/>
      <c r="AH49" s="119"/>
      <c r="AI49" s="119"/>
      <c r="AJ49" s="119"/>
      <c r="AK49" s="136"/>
      <c r="AL49" s="136"/>
      <c r="AM49" s="177"/>
      <c r="AN49" s="177"/>
      <c r="AO49" s="177"/>
      <c r="AP49" s="177"/>
      <c r="AQ49" s="177"/>
      <c r="AR49" s="177"/>
      <c r="AS49" s="177"/>
      <c r="AT49" s="177"/>
      <c r="AU49" s="177"/>
      <c r="AV49" s="177"/>
      <c r="AW49" s="177"/>
      <c r="AX49" s="177"/>
      <c r="AY49" s="177"/>
      <c r="AZ49" s="177"/>
      <c r="BA49" s="177"/>
      <c r="BB49" s="177"/>
      <c r="BC49" s="120"/>
      <c r="BD49" s="167"/>
      <c r="BE49" s="68"/>
      <c r="BF49" s="68"/>
      <c r="BG49" s="68"/>
      <c r="BH49" s="68"/>
      <c r="BI49" s="68"/>
      <c r="BJ49" s="68"/>
      <c r="BK49" s="68"/>
      <c r="BL49" s="68"/>
      <c r="BM49" s="68"/>
      <c r="BN49" s="68"/>
      <c r="BO49" s="68"/>
      <c r="BP49" s="68"/>
      <c r="BQ49" s="112"/>
      <c r="BR49" s="92"/>
    </row>
    <row r="50" spans="1:70" ht="6.95" customHeight="1" x14ac:dyDescent="0.5">
      <c r="A50" s="92"/>
      <c r="B50" s="92"/>
      <c r="C50" s="101"/>
      <c r="D50" s="157"/>
      <c r="E50" s="157"/>
      <c r="F50" s="157"/>
      <c r="G50" s="157"/>
      <c r="H50" s="157"/>
      <c r="I50" s="157"/>
      <c r="J50" s="157"/>
      <c r="K50" s="157"/>
      <c r="L50" s="157"/>
      <c r="M50" s="157"/>
      <c r="N50" s="84"/>
      <c r="O50" s="84"/>
      <c r="P50" s="84"/>
      <c r="Q50" s="84"/>
      <c r="R50" s="119"/>
      <c r="S50" s="119"/>
      <c r="T50" s="119"/>
      <c r="U50" s="119"/>
      <c r="V50" s="119"/>
      <c r="W50" s="119"/>
      <c r="X50" s="68"/>
      <c r="Y50" s="68"/>
      <c r="Z50" s="68"/>
      <c r="AA50" s="110"/>
      <c r="AB50" s="110"/>
      <c r="AC50" s="110"/>
      <c r="AD50" s="110"/>
      <c r="AE50" s="110"/>
      <c r="AF50" s="110"/>
      <c r="AG50" s="110"/>
      <c r="AH50" s="110"/>
      <c r="AI50" s="110"/>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112"/>
      <c r="BR50" s="92"/>
    </row>
    <row r="51" spans="1:70" ht="18.600000000000001" customHeight="1" x14ac:dyDescent="0.5">
      <c r="A51" s="92"/>
      <c r="B51" s="92"/>
      <c r="C51" s="101"/>
      <c r="D51" s="157"/>
      <c r="E51" s="157"/>
      <c r="F51" s="157"/>
      <c r="G51" s="157"/>
      <c r="H51" s="157"/>
      <c r="I51" s="157"/>
      <c r="J51" s="157"/>
      <c r="K51" s="157"/>
      <c r="L51" s="157"/>
      <c r="M51" s="157"/>
      <c r="N51" s="84"/>
      <c r="O51" s="84"/>
      <c r="P51" s="84"/>
      <c r="Q51" s="84"/>
      <c r="R51" s="119"/>
      <c r="S51" s="119"/>
      <c r="T51" s="119"/>
      <c r="U51" s="123" t="s">
        <v>32</v>
      </c>
      <c r="V51" s="119"/>
      <c r="W51" s="119"/>
      <c r="X51" s="119"/>
      <c r="Y51" s="119"/>
      <c r="Z51" s="119"/>
      <c r="AA51" s="110"/>
      <c r="AB51" s="124"/>
      <c r="AC51" s="110"/>
      <c r="AD51" s="110"/>
      <c r="AE51" s="110"/>
      <c r="AF51" s="110"/>
      <c r="AG51" s="110"/>
      <c r="AH51" s="110"/>
      <c r="AI51" s="110"/>
      <c r="AJ51" s="110"/>
      <c r="AK51" s="110"/>
      <c r="AL51" s="110"/>
      <c r="AM51" s="123" t="s">
        <v>33</v>
      </c>
      <c r="AN51" s="110"/>
      <c r="AO51" s="110"/>
      <c r="AP51" s="110"/>
      <c r="AQ51" s="110"/>
      <c r="AR51" s="110"/>
      <c r="AS51" s="110"/>
      <c r="AT51" s="110"/>
      <c r="AU51" s="110"/>
      <c r="AV51" s="110"/>
      <c r="AW51" s="110"/>
      <c r="AX51" s="109"/>
      <c r="AY51" s="109"/>
      <c r="AZ51" s="109"/>
      <c r="BA51" s="109"/>
      <c r="BB51" s="109"/>
      <c r="BC51" s="109"/>
      <c r="BD51" s="109"/>
      <c r="BE51" s="109"/>
      <c r="BF51" s="109"/>
      <c r="BG51" s="109"/>
      <c r="BH51" s="109"/>
      <c r="BI51" s="109"/>
      <c r="BJ51" s="109"/>
      <c r="BK51" s="109"/>
      <c r="BL51" s="109"/>
      <c r="BM51" s="109"/>
      <c r="BN51" s="109"/>
      <c r="BO51" s="109"/>
      <c r="BP51" s="68"/>
      <c r="BQ51" s="112"/>
      <c r="BR51" s="92"/>
    </row>
    <row r="52" spans="1:70" ht="15.6" customHeight="1" x14ac:dyDescent="0.4">
      <c r="A52" s="92"/>
      <c r="B52" s="92"/>
      <c r="C52" s="101"/>
      <c r="D52" s="105" t="s">
        <v>34</v>
      </c>
      <c r="E52" s="106"/>
      <c r="F52" s="106"/>
      <c r="G52" s="106"/>
      <c r="H52" s="106"/>
      <c r="I52" s="106"/>
      <c r="J52" s="106"/>
      <c r="K52" s="106"/>
      <c r="L52" s="106"/>
      <c r="M52" s="107"/>
      <c r="N52" s="130" t="str">
        <f>IF([2]回答表!AD41="○","○","")</f>
        <v/>
      </c>
      <c r="O52" s="131"/>
      <c r="P52" s="131"/>
      <c r="Q52" s="132"/>
      <c r="R52" s="119"/>
      <c r="S52" s="119"/>
      <c r="T52" s="119"/>
      <c r="U52" s="133" t="str">
        <f>IF([2]回答表!AD41="○",[2]回答表!B96,"")</f>
        <v/>
      </c>
      <c r="V52" s="134"/>
      <c r="W52" s="134"/>
      <c r="X52" s="134"/>
      <c r="Y52" s="134"/>
      <c r="Z52" s="134"/>
      <c r="AA52" s="134"/>
      <c r="AB52" s="134"/>
      <c r="AC52" s="134"/>
      <c r="AD52" s="134"/>
      <c r="AE52" s="134"/>
      <c r="AF52" s="134"/>
      <c r="AG52" s="134"/>
      <c r="AH52" s="134"/>
      <c r="AI52" s="134"/>
      <c r="AJ52" s="135"/>
      <c r="AK52" s="178"/>
      <c r="AL52" s="178"/>
      <c r="AM52" s="133" t="str">
        <f>IF([2]回答表!AD41="○",[2]回答表!B101,"")</f>
        <v/>
      </c>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112"/>
      <c r="BR52" s="92"/>
    </row>
    <row r="53" spans="1:70"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78"/>
      <c r="AL53" s="178"/>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112"/>
      <c r="BR53" s="92"/>
    </row>
    <row r="54" spans="1:70" ht="15.6" customHeight="1" x14ac:dyDescent="0.4">
      <c r="A54" s="92"/>
      <c r="B54" s="92"/>
      <c r="C54" s="101"/>
      <c r="D54" s="141"/>
      <c r="E54" s="142"/>
      <c r="F54" s="142"/>
      <c r="G54" s="142"/>
      <c r="H54" s="142"/>
      <c r="I54" s="142"/>
      <c r="J54" s="142"/>
      <c r="K54" s="142"/>
      <c r="L54" s="142"/>
      <c r="M54" s="143"/>
      <c r="N54" s="144"/>
      <c r="O54" s="145"/>
      <c r="P54" s="145"/>
      <c r="Q54" s="146"/>
      <c r="R54" s="119"/>
      <c r="S54" s="119"/>
      <c r="T54" s="119"/>
      <c r="U54" s="147"/>
      <c r="V54" s="148"/>
      <c r="W54" s="148"/>
      <c r="X54" s="148"/>
      <c r="Y54" s="148"/>
      <c r="Z54" s="148"/>
      <c r="AA54" s="148"/>
      <c r="AB54" s="148"/>
      <c r="AC54" s="148"/>
      <c r="AD54" s="148"/>
      <c r="AE54" s="148"/>
      <c r="AF54" s="148"/>
      <c r="AG54" s="148"/>
      <c r="AH54" s="148"/>
      <c r="AI54" s="148"/>
      <c r="AJ54" s="149"/>
      <c r="AK54" s="178"/>
      <c r="AL54" s="178"/>
      <c r="AM54" s="147"/>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9"/>
      <c r="BQ54" s="112"/>
      <c r="BR54" s="92"/>
    </row>
    <row r="55" spans="1:70" ht="15.6" customHeight="1" x14ac:dyDescent="0.4">
      <c r="C55" s="101"/>
      <c r="D55" s="116"/>
      <c r="E55" s="117"/>
      <c r="F55" s="117"/>
      <c r="G55" s="117"/>
      <c r="H55" s="117"/>
      <c r="I55" s="117"/>
      <c r="J55" s="117"/>
      <c r="K55" s="117"/>
      <c r="L55" s="117"/>
      <c r="M55" s="118"/>
      <c r="N55" s="154"/>
      <c r="O55" s="155"/>
      <c r="P55" s="155"/>
      <c r="Q55" s="156"/>
      <c r="R55" s="119"/>
      <c r="S55" s="119"/>
      <c r="T55" s="119"/>
      <c r="U55" s="174"/>
      <c r="V55" s="175"/>
      <c r="W55" s="175"/>
      <c r="X55" s="175"/>
      <c r="Y55" s="175"/>
      <c r="Z55" s="175"/>
      <c r="AA55" s="175"/>
      <c r="AB55" s="175"/>
      <c r="AC55" s="175"/>
      <c r="AD55" s="175"/>
      <c r="AE55" s="175"/>
      <c r="AF55" s="175"/>
      <c r="AG55" s="175"/>
      <c r="AH55" s="175"/>
      <c r="AI55" s="175"/>
      <c r="AJ55" s="176"/>
      <c r="AK55" s="178"/>
      <c r="AL55" s="178"/>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112"/>
      <c r="BR55" s="92"/>
    </row>
    <row r="56" spans="1:70" ht="15.6" customHeight="1" x14ac:dyDescent="0.4">
      <c r="C56" s="179"/>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92"/>
    </row>
    <row r="57" spans="1:70" ht="15.6" customHeight="1" x14ac:dyDescent="0.4">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row>
    <row r="58" spans="1:70" ht="15.6" customHeight="1" x14ac:dyDescent="0.4">
      <c r="C58" s="94"/>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6"/>
      <c r="AS58" s="96"/>
      <c r="AT58" s="96"/>
      <c r="AU58" s="96"/>
      <c r="AV58" s="96"/>
      <c r="AW58" s="96"/>
      <c r="AX58" s="96"/>
      <c r="AY58" s="96"/>
      <c r="AZ58" s="96"/>
      <c r="BA58" s="96"/>
      <c r="BB58" s="96"/>
      <c r="BC58" s="97"/>
      <c r="BD58" s="98"/>
      <c r="BE58" s="98"/>
      <c r="BF58" s="98"/>
      <c r="BG58" s="98"/>
      <c r="BH58" s="98"/>
      <c r="BI58" s="98"/>
      <c r="BJ58" s="98"/>
      <c r="BK58" s="98"/>
      <c r="BL58" s="98"/>
      <c r="BM58" s="98"/>
      <c r="BN58" s="98"/>
      <c r="BO58" s="98"/>
      <c r="BP58" s="98"/>
      <c r="BQ58" s="99"/>
      <c r="BR58" s="92"/>
    </row>
    <row r="59" spans="1:70" ht="15.6" customHeight="1" x14ac:dyDescent="0.5">
      <c r="C59" s="101"/>
      <c r="D59" s="102" t="s">
        <v>14</v>
      </c>
      <c r="E59" s="103"/>
      <c r="F59" s="103"/>
      <c r="G59" s="103"/>
      <c r="H59" s="103"/>
      <c r="I59" s="103"/>
      <c r="J59" s="103"/>
      <c r="K59" s="103"/>
      <c r="L59" s="103"/>
      <c r="M59" s="103"/>
      <c r="N59" s="103"/>
      <c r="O59" s="103"/>
      <c r="P59" s="103"/>
      <c r="Q59" s="104"/>
      <c r="R59" s="105" t="s">
        <v>35</v>
      </c>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7"/>
      <c r="BC59" s="108"/>
      <c r="BD59" s="109"/>
      <c r="BE59" s="109"/>
      <c r="BF59" s="109"/>
      <c r="BG59" s="109"/>
      <c r="BH59" s="109"/>
      <c r="BI59" s="109"/>
      <c r="BJ59" s="109"/>
      <c r="BK59" s="109"/>
      <c r="BL59" s="109"/>
      <c r="BM59" s="110"/>
      <c r="BN59" s="110"/>
      <c r="BO59" s="110"/>
      <c r="BP59" s="111"/>
      <c r="BQ59" s="112"/>
      <c r="BR59" s="92"/>
    </row>
    <row r="60" spans="1:70" ht="15.6" customHeight="1" x14ac:dyDescent="0.5">
      <c r="C60" s="101"/>
      <c r="D60" s="113"/>
      <c r="E60" s="114"/>
      <c r="F60" s="114"/>
      <c r="G60" s="114"/>
      <c r="H60" s="114"/>
      <c r="I60" s="114"/>
      <c r="J60" s="114"/>
      <c r="K60" s="114"/>
      <c r="L60" s="114"/>
      <c r="M60" s="114"/>
      <c r="N60" s="114"/>
      <c r="O60" s="114"/>
      <c r="P60" s="114"/>
      <c r="Q60" s="115"/>
      <c r="R60" s="116"/>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8"/>
      <c r="BC60" s="108"/>
      <c r="BD60" s="109"/>
      <c r="BE60" s="109"/>
      <c r="BF60" s="109"/>
      <c r="BG60" s="109"/>
      <c r="BH60" s="109"/>
      <c r="BI60" s="109"/>
      <c r="BJ60" s="109"/>
      <c r="BK60" s="109"/>
      <c r="BL60" s="109"/>
      <c r="BM60" s="110"/>
      <c r="BN60" s="110"/>
      <c r="BO60" s="110"/>
      <c r="BP60" s="111"/>
      <c r="BQ60" s="112"/>
      <c r="BR60" s="92"/>
    </row>
    <row r="61" spans="1:70" ht="15.6" customHeight="1" x14ac:dyDescent="0.5">
      <c r="C61" s="101"/>
      <c r="D61" s="119"/>
      <c r="E61" s="119"/>
      <c r="F61" s="119"/>
      <c r="G61" s="119"/>
      <c r="H61" s="119"/>
      <c r="I61" s="119"/>
      <c r="J61" s="119"/>
      <c r="K61" s="119"/>
      <c r="L61" s="119"/>
      <c r="M61" s="119"/>
      <c r="N61" s="119"/>
      <c r="O61" s="119"/>
      <c r="P61" s="119"/>
      <c r="Q61" s="119"/>
      <c r="R61" s="119"/>
      <c r="S61" s="119"/>
      <c r="T61" s="119"/>
      <c r="U61" s="119"/>
      <c r="V61" s="119"/>
      <c r="W61" s="119"/>
      <c r="X61" s="68"/>
      <c r="Y61" s="68"/>
      <c r="Z61" s="68"/>
      <c r="AA61" s="109"/>
      <c r="AB61" s="120"/>
      <c r="AC61" s="120"/>
      <c r="AD61" s="120"/>
      <c r="AE61" s="120"/>
      <c r="AF61" s="120"/>
      <c r="AG61" s="120"/>
      <c r="AH61" s="120"/>
      <c r="AI61" s="120"/>
      <c r="AJ61" s="120"/>
      <c r="AK61" s="120"/>
      <c r="AL61" s="120"/>
      <c r="AM61" s="120"/>
      <c r="AN61" s="111"/>
      <c r="AO61" s="120"/>
      <c r="AP61" s="121"/>
      <c r="AQ61" s="121"/>
      <c r="AR61" s="122"/>
      <c r="AS61" s="122"/>
      <c r="AT61" s="122"/>
      <c r="AU61" s="122"/>
      <c r="AV61" s="122"/>
      <c r="AW61" s="122"/>
      <c r="AX61" s="122"/>
      <c r="AY61" s="122"/>
      <c r="AZ61" s="122"/>
      <c r="BA61" s="122"/>
      <c r="BB61" s="122"/>
      <c r="BC61" s="108"/>
      <c r="BD61" s="109"/>
      <c r="BE61" s="109"/>
      <c r="BF61" s="109"/>
      <c r="BG61" s="109"/>
      <c r="BH61" s="109"/>
      <c r="BI61" s="109"/>
      <c r="BJ61" s="109"/>
      <c r="BK61" s="109"/>
      <c r="BL61" s="109"/>
      <c r="BM61" s="110"/>
      <c r="BN61" s="110"/>
      <c r="BO61" s="110"/>
      <c r="BP61" s="111"/>
      <c r="BQ61" s="112"/>
      <c r="BR61" s="92"/>
    </row>
    <row r="62" spans="1:70" ht="25.5" x14ac:dyDescent="0.5">
      <c r="C62" s="101"/>
      <c r="D62" s="119"/>
      <c r="E62" s="119"/>
      <c r="F62" s="119"/>
      <c r="G62" s="119"/>
      <c r="H62" s="119"/>
      <c r="I62" s="119"/>
      <c r="J62" s="119"/>
      <c r="K62" s="119"/>
      <c r="L62" s="119"/>
      <c r="M62" s="119"/>
      <c r="N62" s="119"/>
      <c r="O62" s="119"/>
      <c r="P62" s="119"/>
      <c r="Q62" s="119"/>
      <c r="R62" s="119"/>
      <c r="S62" s="119"/>
      <c r="T62" s="119"/>
      <c r="U62" s="123" t="s">
        <v>36</v>
      </c>
      <c r="V62" s="119"/>
      <c r="W62" s="119"/>
      <c r="X62" s="119"/>
      <c r="Y62" s="119"/>
      <c r="Z62" s="119"/>
      <c r="AA62" s="110"/>
      <c r="AB62" s="124"/>
      <c r="AC62" s="124"/>
      <c r="AD62" s="124"/>
      <c r="AE62" s="124"/>
      <c r="AF62" s="124"/>
      <c r="AG62" s="124"/>
      <c r="AH62" s="124"/>
      <c r="AI62" s="124"/>
      <c r="AJ62" s="124"/>
      <c r="AK62" s="124"/>
      <c r="AL62" s="124"/>
      <c r="AM62" s="123" t="s">
        <v>16</v>
      </c>
      <c r="AN62" s="125"/>
      <c r="AO62" s="124"/>
      <c r="AP62" s="126"/>
      <c r="AQ62" s="126"/>
      <c r="AR62" s="127"/>
      <c r="AS62" s="127"/>
      <c r="AT62" s="127"/>
      <c r="AU62" s="127"/>
      <c r="AV62" s="127"/>
      <c r="AW62" s="127"/>
      <c r="AX62" s="127"/>
      <c r="AY62" s="127"/>
      <c r="AZ62" s="127"/>
      <c r="BA62" s="127"/>
      <c r="BB62" s="127"/>
      <c r="BC62" s="128"/>
      <c r="BD62" s="110"/>
      <c r="BE62" s="129" t="s">
        <v>17</v>
      </c>
      <c r="BF62" s="182"/>
      <c r="BG62" s="182"/>
      <c r="BH62" s="182"/>
      <c r="BI62" s="182"/>
      <c r="BJ62" s="182"/>
      <c r="BK62" s="182"/>
      <c r="BL62" s="110"/>
      <c r="BM62" s="110"/>
      <c r="BN62" s="110"/>
      <c r="BO62" s="110"/>
      <c r="BP62" s="125"/>
      <c r="BQ62" s="112"/>
      <c r="BR62" s="92"/>
    </row>
    <row r="63" spans="1:70" ht="15.6" customHeight="1" x14ac:dyDescent="0.4">
      <c r="C63" s="101"/>
      <c r="D63" s="105" t="s">
        <v>18</v>
      </c>
      <c r="E63" s="106"/>
      <c r="F63" s="106"/>
      <c r="G63" s="106"/>
      <c r="H63" s="106"/>
      <c r="I63" s="106"/>
      <c r="J63" s="106"/>
      <c r="K63" s="106"/>
      <c r="L63" s="106"/>
      <c r="M63" s="107"/>
      <c r="N63" s="130" t="str">
        <f>IF([2]回答表!X42="○","○","")</f>
        <v/>
      </c>
      <c r="O63" s="131"/>
      <c r="P63" s="131"/>
      <c r="Q63" s="132"/>
      <c r="R63" s="119"/>
      <c r="S63" s="119"/>
      <c r="T63" s="119"/>
      <c r="U63" s="133" t="str">
        <f>IF([2]回答表!X42="○",[2]回答表!B111,IF([2]回答表!AA42="○",[2]回答表!B124,""))</f>
        <v/>
      </c>
      <c r="V63" s="134"/>
      <c r="W63" s="134"/>
      <c r="X63" s="134"/>
      <c r="Y63" s="134"/>
      <c r="Z63" s="134"/>
      <c r="AA63" s="134"/>
      <c r="AB63" s="134"/>
      <c r="AC63" s="134"/>
      <c r="AD63" s="134"/>
      <c r="AE63" s="134"/>
      <c r="AF63" s="134"/>
      <c r="AG63" s="134"/>
      <c r="AH63" s="134"/>
      <c r="AI63" s="134"/>
      <c r="AJ63" s="135"/>
      <c r="AK63" s="136"/>
      <c r="AL63" s="136"/>
      <c r="AM63" s="183" t="s">
        <v>37</v>
      </c>
      <c r="AN63" s="183"/>
      <c r="AO63" s="183"/>
      <c r="AP63" s="183"/>
      <c r="AQ63" s="183"/>
      <c r="AR63" s="183"/>
      <c r="AS63" s="183"/>
      <c r="AT63" s="183"/>
      <c r="AU63" s="183" t="s">
        <v>38</v>
      </c>
      <c r="AV63" s="183"/>
      <c r="AW63" s="183"/>
      <c r="AX63" s="183"/>
      <c r="AY63" s="183"/>
      <c r="AZ63" s="183"/>
      <c r="BA63" s="183"/>
      <c r="BB63" s="183"/>
      <c r="BC63" s="120"/>
      <c r="BD63" s="109"/>
      <c r="BE63" s="138" t="str">
        <f>IF([2]回答表!X42="○",[2]回答表!S117,IF([2]回答表!AA42="○",[2]回答表!S130,""))</f>
        <v/>
      </c>
      <c r="BF63" s="139"/>
      <c r="BG63" s="139"/>
      <c r="BH63" s="139"/>
      <c r="BI63" s="138"/>
      <c r="BJ63" s="139"/>
      <c r="BK63" s="139"/>
      <c r="BL63" s="139"/>
      <c r="BM63" s="138"/>
      <c r="BN63" s="139"/>
      <c r="BO63" s="139"/>
      <c r="BP63" s="140"/>
      <c r="BQ63" s="112"/>
      <c r="BR63" s="92"/>
    </row>
    <row r="64" spans="1:70"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3"/>
      <c r="AN64" s="183"/>
      <c r="AO64" s="183"/>
      <c r="AP64" s="183"/>
      <c r="AQ64" s="183"/>
      <c r="AR64" s="183"/>
      <c r="AS64" s="183"/>
      <c r="AT64" s="183"/>
      <c r="AU64" s="183"/>
      <c r="AV64" s="183"/>
      <c r="AW64" s="183"/>
      <c r="AX64" s="183"/>
      <c r="AY64" s="183"/>
      <c r="AZ64" s="183"/>
      <c r="BA64" s="183"/>
      <c r="BB64" s="183"/>
      <c r="BC64" s="120"/>
      <c r="BD64" s="109"/>
      <c r="BE64" s="150"/>
      <c r="BF64" s="151"/>
      <c r="BG64" s="151"/>
      <c r="BH64" s="151"/>
      <c r="BI64" s="150"/>
      <c r="BJ64" s="151"/>
      <c r="BK64" s="151"/>
      <c r="BL64" s="151"/>
      <c r="BM64" s="150"/>
      <c r="BN64" s="151"/>
      <c r="BO64" s="151"/>
      <c r="BP64" s="152"/>
      <c r="BQ64" s="112"/>
      <c r="BR64" s="92"/>
    </row>
    <row r="65" spans="1:70" ht="15.6" customHeight="1" x14ac:dyDescent="0.4">
      <c r="C65" s="101"/>
      <c r="D65" s="141"/>
      <c r="E65" s="142"/>
      <c r="F65" s="142"/>
      <c r="G65" s="142"/>
      <c r="H65" s="142"/>
      <c r="I65" s="142"/>
      <c r="J65" s="142"/>
      <c r="K65" s="142"/>
      <c r="L65" s="142"/>
      <c r="M65" s="143"/>
      <c r="N65" s="144"/>
      <c r="O65" s="145"/>
      <c r="P65" s="145"/>
      <c r="Q65" s="146"/>
      <c r="R65" s="119"/>
      <c r="S65" s="119"/>
      <c r="T65" s="119"/>
      <c r="U65" s="147"/>
      <c r="V65" s="148"/>
      <c r="W65" s="148"/>
      <c r="X65" s="148"/>
      <c r="Y65" s="148"/>
      <c r="Z65" s="148"/>
      <c r="AA65" s="148"/>
      <c r="AB65" s="148"/>
      <c r="AC65" s="148"/>
      <c r="AD65" s="148"/>
      <c r="AE65" s="148"/>
      <c r="AF65" s="148"/>
      <c r="AG65" s="148"/>
      <c r="AH65" s="148"/>
      <c r="AI65" s="148"/>
      <c r="AJ65" s="149"/>
      <c r="AK65" s="136"/>
      <c r="AL65" s="136"/>
      <c r="AM65" s="183"/>
      <c r="AN65" s="183"/>
      <c r="AO65" s="183"/>
      <c r="AP65" s="183"/>
      <c r="AQ65" s="183"/>
      <c r="AR65" s="183"/>
      <c r="AS65" s="183"/>
      <c r="AT65" s="183"/>
      <c r="AU65" s="183"/>
      <c r="AV65" s="183"/>
      <c r="AW65" s="183"/>
      <c r="AX65" s="183"/>
      <c r="AY65" s="183"/>
      <c r="AZ65" s="183"/>
      <c r="BA65" s="183"/>
      <c r="BB65" s="183"/>
      <c r="BC65" s="120"/>
      <c r="BD65" s="109"/>
      <c r="BE65" s="150"/>
      <c r="BF65" s="151"/>
      <c r="BG65" s="151"/>
      <c r="BH65" s="151"/>
      <c r="BI65" s="150"/>
      <c r="BJ65" s="151"/>
      <c r="BK65" s="151"/>
      <c r="BL65" s="151"/>
      <c r="BM65" s="150"/>
      <c r="BN65" s="151"/>
      <c r="BO65" s="151"/>
      <c r="BP65" s="152"/>
      <c r="BQ65" s="112"/>
      <c r="BR65" s="92"/>
    </row>
    <row r="66" spans="1:70" ht="15.6" customHeight="1" x14ac:dyDescent="0.4">
      <c r="C66" s="101"/>
      <c r="D66" s="116"/>
      <c r="E66" s="117"/>
      <c r="F66" s="117"/>
      <c r="G66" s="117"/>
      <c r="H66" s="117"/>
      <c r="I66" s="117"/>
      <c r="J66" s="117"/>
      <c r="K66" s="117"/>
      <c r="L66" s="117"/>
      <c r="M66" s="118"/>
      <c r="N66" s="154"/>
      <c r="O66" s="155"/>
      <c r="P66" s="155"/>
      <c r="Q66" s="156"/>
      <c r="R66" s="119"/>
      <c r="S66" s="119"/>
      <c r="T66" s="119"/>
      <c r="U66" s="147"/>
      <c r="V66" s="148"/>
      <c r="W66" s="148"/>
      <c r="X66" s="148"/>
      <c r="Y66" s="148"/>
      <c r="Z66" s="148"/>
      <c r="AA66" s="148"/>
      <c r="AB66" s="148"/>
      <c r="AC66" s="148"/>
      <c r="AD66" s="148"/>
      <c r="AE66" s="148"/>
      <c r="AF66" s="148"/>
      <c r="AG66" s="148"/>
      <c r="AH66" s="148"/>
      <c r="AI66" s="148"/>
      <c r="AJ66" s="149"/>
      <c r="AK66" s="136"/>
      <c r="AL66" s="136"/>
      <c r="AM66" s="82" t="str">
        <f>IF([2]回答表!X42="○",[2]回答表!J117,IF([2]回答表!AA42="○",[2]回答表!J130,""))</f>
        <v/>
      </c>
      <c r="AN66" s="83"/>
      <c r="AO66" s="83"/>
      <c r="AP66" s="83"/>
      <c r="AQ66" s="83"/>
      <c r="AR66" s="83"/>
      <c r="AS66" s="83"/>
      <c r="AT66" s="153"/>
      <c r="AU66" s="82" t="str">
        <f>IF([2]回答表!X42="○",[2]回答表!J118,IF([2]回答表!AA42="○",[2]回答表!J131,""))</f>
        <v/>
      </c>
      <c r="AV66" s="83"/>
      <c r="AW66" s="83"/>
      <c r="AX66" s="83"/>
      <c r="AY66" s="83"/>
      <c r="AZ66" s="83"/>
      <c r="BA66" s="83"/>
      <c r="BB66" s="153"/>
      <c r="BC66" s="120"/>
      <c r="BD66" s="109"/>
      <c r="BE66" s="150" t="str">
        <f>IF([2]回答表!X42="○",[2]回答表!V117,IF([2]回答表!AA42="○",[2]回答表!V130,""))</f>
        <v/>
      </c>
      <c r="BF66" s="151"/>
      <c r="BG66" s="151"/>
      <c r="BH66" s="151"/>
      <c r="BI66" s="150" t="str">
        <f>IF([2]回答表!X42="○",[2]回答表!V118,IF([2]回答表!AA42="○",[2]回答表!V131,""))</f>
        <v/>
      </c>
      <c r="BJ66" s="151"/>
      <c r="BK66" s="151"/>
      <c r="BL66" s="151"/>
      <c r="BM66" s="150" t="str">
        <f>IF([2]回答表!X42="○",[2]回答表!V119,IF([2]回答表!AA42="○",[2]回答表!V132,""))</f>
        <v/>
      </c>
      <c r="BN66" s="151"/>
      <c r="BO66" s="151"/>
      <c r="BP66" s="152"/>
      <c r="BQ66" s="112"/>
      <c r="BR66" s="92"/>
    </row>
    <row r="67" spans="1:70"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79"/>
      <c r="AN67" s="80"/>
      <c r="AO67" s="80"/>
      <c r="AP67" s="80"/>
      <c r="AQ67" s="80"/>
      <c r="AR67" s="80"/>
      <c r="AS67" s="80"/>
      <c r="AT67" s="81"/>
      <c r="AU67" s="79"/>
      <c r="AV67" s="80"/>
      <c r="AW67" s="80"/>
      <c r="AX67" s="80"/>
      <c r="AY67" s="80"/>
      <c r="AZ67" s="80"/>
      <c r="BA67" s="80"/>
      <c r="BB67" s="81"/>
      <c r="BC67" s="120"/>
      <c r="BD67" s="120"/>
      <c r="BE67" s="150"/>
      <c r="BF67" s="151"/>
      <c r="BG67" s="151"/>
      <c r="BH67" s="151"/>
      <c r="BI67" s="150"/>
      <c r="BJ67" s="151"/>
      <c r="BK67" s="151"/>
      <c r="BL67" s="151"/>
      <c r="BM67" s="150"/>
      <c r="BN67" s="151"/>
      <c r="BO67" s="151"/>
      <c r="BP67" s="152"/>
      <c r="BQ67" s="112"/>
      <c r="BR67" s="92"/>
    </row>
    <row r="68" spans="1:70" ht="15.6" customHeight="1" x14ac:dyDescent="0.4">
      <c r="C68" s="101"/>
      <c r="D68" s="157"/>
      <c r="E68" s="157"/>
      <c r="F68" s="157"/>
      <c r="G68" s="157"/>
      <c r="H68" s="157"/>
      <c r="I68" s="157"/>
      <c r="J68" s="157"/>
      <c r="K68" s="157"/>
      <c r="L68" s="157"/>
      <c r="M68" s="157"/>
      <c r="N68" s="158"/>
      <c r="O68" s="158"/>
      <c r="P68" s="158"/>
      <c r="Q68" s="158"/>
      <c r="R68" s="159"/>
      <c r="S68" s="159"/>
      <c r="T68" s="159"/>
      <c r="U68" s="147"/>
      <c r="V68" s="148"/>
      <c r="W68" s="148"/>
      <c r="X68" s="148"/>
      <c r="Y68" s="148"/>
      <c r="Z68" s="148"/>
      <c r="AA68" s="148"/>
      <c r="AB68" s="148"/>
      <c r="AC68" s="148"/>
      <c r="AD68" s="148"/>
      <c r="AE68" s="148"/>
      <c r="AF68" s="148"/>
      <c r="AG68" s="148"/>
      <c r="AH68" s="148"/>
      <c r="AI68" s="148"/>
      <c r="AJ68" s="149"/>
      <c r="AK68" s="136"/>
      <c r="AL68" s="136"/>
      <c r="AM68" s="85"/>
      <c r="AN68" s="86"/>
      <c r="AO68" s="86"/>
      <c r="AP68" s="86"/>
      <c r="AQ68" s="86"/>
      <c r="AR68" s="86"/>
      <c r="AS68" s="86"/>
      <c r="AT68" s="87"/>
      <c r="AU68" s="85"/>
      <c r="AV68" s="86"/>
      <c r="AW68" s="86"/>
      <c r="AX68" s="86"/>
      <c r="AY68" s="86"/>
      <c r="AZ68" s="86"/>
      <c r="BA68" s="86"/>
      <c r="BB68" s="87"/>
      <c r="BC68" s="120"/>
      <c r="BD68" s="109"/>
      <c r="BE68" s="150"/>
      <c r="BF68" s="151"/>
      <c r="BG68" s="151"/>
      <c r="BH68" s="151"/>
      <c r="BI68" s="150"/>
      <c r="BJ68" s="151"/>
      <c r="BK68" s="151"/>
      <c r="BL68" s="151"/>
      <c r="BM68" s="150"/>
      <c r="BN68" s="151"/>
      <c r="BO68" s="151"/>
      <c r="BP68" s="152"/>
      <c r="BQ68" s="112"/>
      <c r="BR68" s="92"/>
    </row>
    <row r="69" spans="1:70" ht="15.6" customHeight="1" x14ac:dyDescent="0.4">
      <c r="C69" s="101"/>
      <c r="D69" s="164" t="s">
        <v>26</v>
      </c>
      <c r="E69" s="165"/>
      <c r="F69" s="165"/>
      <c r="G69" s="165"/>
      <c r="H69" s="165"/>
      <c r="I69" s="165"/>
      <c r="J69" s="165"/>
      <c r="K69" s="165"/>
      <c r="L69" s="165"/>
      <c r="M69" s="166"/>
      <c r="N69" s="130" t="str">
        <f>IF([2]回答表!AA42="○","○","")</f>
        <v/>
      </c>
      <c r="O69" s="131"/>
      <c r="P69" s="131"/>
      <c r="Q69" s="132"/>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67"/>
      <c r="BE69" s="150"/>
      <c r="BF69" s="151"/>
      <c r="BG69" s="151"/>
      <c r="BH69" s="151"/>
      <c r="BI69" s="150"/>
      <c r="BJ69" s="151"/>
      <c r="BK69" s="151"/>
      <c r="BL69" s="151"/>
      <c r="BM69" s="150"/>
      <c r="BN69" s="151"/>
      <c r="BO69" s="151"/>
      <c r="BP69" s="152"/>
      <c r="BQ69" s="112"/>
      <c r="BR69" s="92"/>
    </row>
    <row r="70" spans="1:70" ht="15.6" customHeight="1" x14ac:dyDescent="0.4">
      <c r="C70" s="101"/>
      <c r="D70" s="168"/>
      <c r="E70" s="169"/>
      <c r="F70" s="169"/>
      <c r="G70" s="169"/>
      <c r="H70" s="169"/>
      <c r="I70" s="169"/>
      <c r="J70" s="169"/>
      <c r="K70" s="169"/>
      <c r="L70" s="169"/>
      <c r="M70" s="170"/>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67"/>
      <c r="BE70" s="150" t="s">
        <v>23</v>
      </c>
      <c r="BF70" s="151"/>
      <c r="BG70" s="151"/>
      <c r="BH70" s="151"/>
      <c r="BI70" s="150" t="s">
        <v>24</v>
      </c>
      <c r="BJ70" s="151"/>
      <c r="BK70" s="151"/>
      <c r="BL70" s="151"/>
      <c r="BM70" s="150" t="s">
        <v>25</v>
      </c>
      <c r="BN70" s="151"/>
      <c r="BO70" s="151"/>
      <c r="BP70" s="152"/>
      <c r="BQ70" s="112"/>
      <c r="BR70" s="92"/>
    </row>
    <row r="71" spans="1:70" ht="15.6" customHeight="1" x14ac:dyDescent="0.4">
      <c r="C71" s="101"/>
      <c r="D71" s="168"/>
      <c r="E71" s="169"/>
      <c r="F71" s="169"/>
      <c r="G71" s="169"/>
      <c r="H71" s="169"/>
      <c r="I71" s="169"/>
      <c r="J71" s="169"/>
      <c r="K71" s="169"/>
      <c r="L71" s="169"/>
      <c r="M71" s="170"/>
      <c r="N71" s="144"/>
      <c r="O71" s="145"/>
      <c r="P71" s="145"/>
      <c r="Q71" s="146"/>
      <c r="R71" s="119"/>
      <c r="S71" s="119"/>
      <c r="T71" s="119"/>
      <c r="U71" s="147"/>
      <c r="V71" s="148"/>
      <c r="W71" s="148"/>
      <c r="X71" s="148"/>
      <c r="Y71" s="148"/>
      <c r="Z71" s="148"/>
      <c r="AA71" s="148"/>
      <c r="AB71" s="148"/>
      <c r="AC71" s="148"/>
      <c r="AD71" s="148"/>
      <c r="AE71" s="148"/>
      <c r="AF71" s="148"/>
      <c r="AG71" s="148"/>
      <c r="AH71" s="148"/>
      <c r="AI71" s="148"/>
      <c r="AJ71" s="149"/>
      <c r="AK71" s="136"/>
      <c r="AL71" s="136"/>
      <c r="AM71" s="109"/>
      <c r="AN71" s="109"/>
      <c r="AO71" s="109"/>
      <c r="AP71" s="109"/>
      <c r="AQ71" s="109"/>
      <c r="AR71" s="109"/>
      <c r="AS71" s="109"/>
      <c r="AT71" s="109"/>
      <c r="AU71" s="109"/>
      <c r="AV71" s="109"/>
      <c r="AW71" s="109"/>
      <c r="AX71" s="109"/>
      <c r="AY71" s="109"/>
      <c r="AZ71" s="109"/>
      <c r="BA71" s="109"/>
      <c r="BB71" s="109"/>
      <c r="BC71" s="120"/>
      <c r="BD71" s="167"/>
      <c r="BE71" s="150"/>
      <c r="BF71" s="151"/>
      <c r="BG71" s="151"/>
      <c r="BH71" s="151"/>
      <c r="BI71" s="150"/>
      <c r="BJ71" s="151"/>
      <c r="BK71" s="151"/>
      <c r="BL71" s="151"/>
      <c r="BM71" s="150"/>
      <c r="BN71" s="151"/>
      <c r="BO71" s="151"/>
      <c r="BP71" s="152"/>
      <c r="BQ71" s="112"/>
      <c r="BR71" s="92"/>
    </row>
    <row r="72" spans="1:70" ht="15.6" customHeight="1" x14ac:dyDescent="0.4">
      <c r="C72" s="101"/>
      <c r="D72" s="171"/>
      <c r="E72" s="172"/>
      <c r="F72" s="172"/>
      <c r="G72" s="172"/>
      <c r="H72" s="172"/>
      <c r="I72" s="172"/>
      <c r="J72" s="172"/>
      <c r="K72" s="172"/>
      <c r="L72" s="172"/>
      <c r="M72" s="173"/>
      <c r="N72" s="154"/>
      <c r="O72" s="155"/>
      <c r="P72" s="155"/>
      <c r="Q72" s="156"/>
      <c r="R72" s="119"/>
      <c r="S72" s="119"/>
      <c r="T72" s="119"/>
      <c r="U72" s="174"/>
      <c r="V72" s="175"/>
      <c r="W72" s="175"/>
      <c r="X72" s="175"/>
      <c r="Y72" s="175"/>
      <c r="Z72" s="175"/>
      <c r="AA72" s="175"/>
      <c r="AB72" s="175"/>
      <c r="AC72" s="175"/>
      <c r="AD72" s="175"/>
      <c r="AE72" s="175"/>
      <c r="AF72" s="175"/>
      <c r="AG72" s="175"/>
      <c r="AH72" s="175"/>
      <c r="AI72" s="175"/>
      <c r="AJ72" s="176"/>
      <c r="AK72" s="136"/>
      <c r="AL72" s="136"/>
      <c r="AM72" s="109"/>
      <c r="AN72" s="109"/>
      <c r="AO72" s="109"/>
      <c r="AP72" s="109"/>
      <c r="AQ72" s="109"/>
      <c r="AR72" s="109"/>
      <c r="AS72" s="109"/>
      <c r="AT72" s="109"/>
      <c r="AU72" s="109"/>
      <c r="AV72" s="109"/>
      <c r="AW72" s="109"/>
      <c r="AX72" s="109"/>
      <c r="AY72" s="109"/>
      <c r="AZ72" s="109"/>
      <c r="BA72" s="109"/>
      <c r="BB72" s="109"/>
      <c r="BC72" s="120"/>
      <c r="BD72" s="167"/>
      <c r="BE72" s="184"/>
      <c r="BF72" s="185"/>
      <c r="BG72" s="185"/>
      <c r="BH72" s="185"/>
      <c r="BI72" s="184"/>
      <c r="BJ72" s="185"/>
      <c r="BK72" s="185"/>
      <c r="BL72" s="185"/>
      <c r="BM72" s="184"/>
      <c r="BN72" s="185"/>
      <c r="BO72" s="185"/>
      <c r="BP72" s="186"/>
      <c r="BQ72" s="112"/>
      <c r="BR72" s="92"/>
    </row>
    <row r="73" spans="1:70" ht="15.6" customHeight="1" x14ac:dyDescent="0.5">
      <c r="C73" s="101"/>
      <c r="D73" s="157"/>
      <c r="E73" s="157"/>
      <c r="F73" s="157"/>
      <c r="G73" s="157"/>
      <c r="H73" s="157"/>
      <c r="I73" s="157"/>
      <c r="J73" s="157"/>
      <c r="K73" s="157"/>
      <c r="L73" s="157"/>
      <c r="M73" s="157"/>
      <c r="N73" s="84"/>
      <c r="O73" s="84"/>
      <c r="P73" s="84"/>
      <c r="Q73" s="84"/>
      <c r="R73" s="119"/>
      <c r="S73" s="119"/>
      <c r="T73" s="119"/>
      <c r="U73" s="119"/>
      <c r="V73" s="119"/>
      <c r="W73" s="119"/>
      <c r="X73" s="68"/>
      <c r="Y73" s="68"/>
      <c r="Z73" s="68"/>
      <c r="AA73" s="110"/>
      <c r="AB73" s="110"/>
      <c r="AC73" s="110"/>
      <c r="AD73" s="110"/>
      <c r="AE73" s="110"/>
      <c r="AF73" s="110"/>
      <c r="AG73" s="110"/>
      <c r="AH73" s="110"/>
      <c r="AI73" s="110"/>
      <c r="AJ73" s="68"/>
      <c r="AK73" s="68"/>
      <c r="AL73" s="68"/>
      <c r="AM73" s="109"/>
      <c r="AN73" s="109"/>
      <c r="AO73" s="109"/>
      <c r="AP73" s="109"/>
      <c r="AQ73" s="109"/>
      <c r="AR73" s="109"/>
      <c r="AS73" s="109"/>
      <c r="AT73" s="109"/>
      <c r="AU73" s="109"/>
      <c r="AV73" s="109"/>
      <c r="AW73" s="109"/>
      <c r="AX73" s="109"/>
      <c r="AY73" s="109"/>
      <c r="AZ73" s="109"/>
      <c r="BA73" s="109"/>
      <c r="BB73" s="109"/>
      <c r="BC73" s="68"/>
      <c r="BD73" s="68"/>
      <c r="BE73" s="68"/>
      <c r="BF73" s="68"/>
      <c r="BG73" s="68"/>
      <c r="BH73" s="68"/>
      <c r="BI73" s="68"/>
      <c r="BJ73" s="68"/>
      <c r="BK73" s="68"/>
      <c r="BL73" s="68"/>
      <c r="BM73" s="68"/>
      <c r="BN73" s="68"/>
      <c r="BO73" s="68"/>
      <c r="BP73" s="68"/>
      <c r="BQ73" s="112"/>
      <c r="BR73" s="92"/>
    </row>
    <row r="74" spans="1:70" ht="18.600000000000001" customHeight="1" x14ac:dyDescent="0.5">
      <c r="C74" s="101"/>
      <c r="D74" s="157"/>
      <c r="E74" s="157"/>
      <c r="F74" s="157"/>
      <c r="G74" s="157"/>
      <c r="H74" s="157"/>
      <c r="I74" s="157"/>
      <c r="J74" s="157"/>
      <c r="K74" s="157"/>
      <c r="L74" s="157"/>
      <c r="M74" s="157"/>
      <c r="N74" s="84"/>
      <c r="O74" s="84"/>
      <c r="P74" s="84"/>
      <c r="Q74" s="84"/>
      <c r="R74" s="119"/>
      <c r="S74" s="119"/>
      <c r="T74" s="119"/>
      <c r="U74" s="123" t="s">
        <v>32</v>
      </c>
      <c r="V74" s="119"/>
      <c r="W74" s="119"/>
      <c r="X74" s="119"/>
      <c r="Y74" s="119"/>
      <c r="Z74" s="119"/>
      <c r="AA74" s="110"/>
      <c r="AB74" s="124"/>
      <c r="AC74" s="110"/>
      <c r="AD74" s="110"/>
      <c r="AE74" s="110"/>
      <c r="AF74" s="110"/>
      <c r="AG74" s="110"/>
      <c r="AH74" s="110"/>
      <c r="AI74" s="110"/>
      <c r="AJ74" s="110"/>
      <c r="AK74" s="110"/>
      <c r="AL74" s="110"/>
      <c r="AM74" s="123" t="s">
        <v>33</v>
      </c>
      <c r="AN74" s="110"/>
      <c r="AO74" s="110"/>
      <c r="AP74" s="110"/>
      <c r="AQ74" s="110"/>
      <c r="AR74" s="110"/>
      <c r="AS74" s="110"/>
      <c r="AT74" s="110"/>
      <c r="AU74" s="110"/>
      <c r="AV74" s="110"/>
      <c r="AW74" s="110"/>
      <c r="AX74" s="109"/>
      <c r="AY74" s="109"/>
      <c r="AZ74" s="109"/>
      <c r="BA74" s="109"/>
      <c r="BB74" s="109"/>
      <c r="BC74" s="109"/>
      <c r="BD74" s="109"/>
      <c r="BE74" s="109"/>
      <c r="BF74" s="109"/>
      <c r="BG74" s="109"/>
      <c r="BH74" s="109"/>
      <c r="BI74" s="109"/>
      <c r="BJ74" s="109"/>
      <c r="BK74" s="109"/>
      <c r="BL74" s="109"/>
      <c r="BM74" s="109"/>
      <c r="BN74" s="109"/>
      <c r="BO74" s="109"/>
      <c r="BP74" s="68"/>
      <c r="BQ74" s="112"/>
      <c r="BR74" s="92"/>
    </row>
    <row r="75" spans="1:70" ht="15.6" customHeight="1" x14ac:dyDescent="0.4">
      <c r="C75" s="101"/>
      <c r="D75" s="105" t="s">
        <v>34</v>
      </c>
      <c r="E75" s="106"/>
      <c r="F75" s="106"/>
      <c r="G75" s="106"/>
      <c r="H75" s="106"/>
      <c r="I75" s="106"/>
      <c r="J75" s="106"/>
      <c r="K75" s="106"/>
      <c r="L75" s="106"/>
      <c r="M75" s="107"/>
      <c r="N75" s="130" t="str">
        <f>IF([2]回答表!AD42="○","○","")</f>
        <v/>
      </c>
      <c r="O75" s="131"/>
      <c r="P75" s="131"/>
      <c r="Q75" s="132"/>
      <c r="R75" s="119"/>
      <c r="S75" s="119"/>
      <c r="T75" s="119"/>
      <c r="U75" s="133" t="str">
        <f>IF([2]回答表!AD42="○",[2]回答表!B137,"")</f>
        <v/>
      </c>
      <c r="V75" s="134"/>
      <c r="W75" s="134"/>
      <c r="X75" s="134"/>
      <c r="Y75" s="134"/>
      <c r="Z75" s="134"/>
      <c r="AA75" s="134"/>
      <c r="AB75" s="134"/>
      <c r="AC75" s="134"/>
      <c r="AD75" s="134"/>
      <c r="AE75" s="134"/>
      <c r="AF75" s="134"/>
      <c r="AG75" s="134"/>
      <c r="AH75" s="134"/>
      <c r="AI75" s="134"/>
      <c r="AJ75" s="135"/>
      <c r="AK75" s="178"/>
      <c r="AL75" s="178"/>
      <c r="AM75" s="133" t="str">
        <f>IF([2]回答表!AD42="○",[2]回答表!B143,"")</f>
        <v/>
      </c>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5"/>
      <c r="BQ75" s="112"/>
      <c r="BR75" s="92"/>
    </row>
    <row r="76" spans="1:70"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78"/>
      <c r="AL76" s="178"/>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9"/>
      <c r="BQ76" s="112"/>
      <c r="BR76" s="92"/>
    </row>
    <row r="77" spans="1:70" ht="15.6" customHeight="1" x14ac:dyDescent="0.4">
      <c r="C77" s="101"/>
      <c r="D77" s="141"/>
      <c r="E77" s="142"/>
      <c r="F77" s="142"/>
      <c r="G77" s="142"/>
      <c r="H77" s="142"/>
      <c r="I77" s="142"/>
      <c r="J77" s="142"/>
      <c r="K77" s="142"/>
      <c r="L77" s="142"/>
      <c r="M77" s="143"/>
      <c r="N77" s="144"/>
      <c r="O77" s="145"/>
      <c r="P77" s="145"/>
      <c r="Q77" s="146"/>
      <c r="R77" s="119"/>
      <c r="S77" s="119"/>
      <c r="T77" s="119"/>
      <c r="U77" s="147"/>
      <c r="V77" s="148"/>
      <c r="W77" s="148"/>
      <c r="X77" s="148"/>
      <c r="Y77" s="148"/>
      <c r="Z77" s="148"/>
      <c r="AA77" s="148"/>
      <c r="AB77" s="148"/>
      <c r="AC77" s="148"/>
      <c r="AD77" s="148"/>
      <c r="AE77" s="148"/>
      <c r="AF77" s="148"/>
      <c r="AG77" s="148"/>
      <c r="AH77" s="148"/>
      <c r="AI77" s="148"/>
      <c r="AJ77" s="149"/>
      <c r="AK77" s="178"/>
      <c r="AL77" s="178"/>
      <c r="AM77" s="147"/>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9"/>
      <c r="BQ77" s="112"/>
      <c r="BR77" s="92"/>
    </row>
    <row r="78" spans="1:70" ht="15.6" customHeight="1" x14ac:dyDescent="0.4">
      <c r="C78" s="101"/>
      <c r="D78" s="116"/>
      <c r="E78" s="117"/>
      <c r="F78" s="117"/>
      <c r="G78" s="117"/>
      <c r="H78" s="117"/>
      <c r="I78" s="117"/>
      <c r="J78" s="117"/>
      <c r="K78" s="117"/>
      <c r="L78" s="117"/>
      <c r="M78" s="118"/>
      <c r="N78" s="154"/>
      <c r="O78" s="155"/>
      <c r="P78" s="155"/>
      <c r="Q78" s="156"/>
      <c r="R78" s="119"/>
      <c r="S78" s="119"/>
      <c r="T78" s="119"/>
      <c r="U78" s="174"/>
      <c r="V78" s="175"/>
      <c r="W78" s="175"/>
      <c r="X78" s="175"/>
      <c r="Y78" s="175"/>
      <c r="Z78" s="175"/>
      <c r="AA78" s="175"/>
      <c r="AB78" s="175"/>
      <c r="AC78" s="175"/>
      <c r="AD78" s="175"/>
      <c r="AE78" s="175"/>
      <c r="AF78" s="175"/>
      <c r="AG78" s="175"/>
      <c r="AH78" s="175"/>
      <c r="AI78" s="175"/>
      <c r="AJ78" s="176"/>
      <c r="AK78" s="178"/>
      <c r="AL78" s="178"/>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112"/>
      <c r="BR78" s="92"/>
    </row>
    <row r="79" spans="1:70" ht="15.6" customHeight="1" x14ac:dyDescent="0.4">
      <c r="C79" s="179"/>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1"/>
      <c r="BR79" s="92"/>
    </row>
    <row r="80" spans="1:70" ht="15.6" customHeight="1" x14ac:dyDescent="0.4">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row>
    <row r="81" spans="3:69" ht="15.6" customHeight="1" x14ac:dyDescent="0.4">
      <c r="C81" s="94"/>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187"/>
      <c r="AS81" s="187"/>
      <c r="AT81" s="187"/>
      <c r="AU81" s="187"/>
      <c r="AV81" s="187"/>
      <c r="AW81" s="187"/>
      <c r="AX81" s="187"/>
      <c r="AY81" s="187"/>
      <c r="AZ81" s="187"/>
      <c r="BA81" s="187"/>
      <c r="BB81" s="187"/>
      <c r="BC81" s="97"/>
      <c r="BD81" s="98"/>
      <c r="BE81" s="98"/>
      <c r="BF81" s="98"/>
      <c r="BG81" s="98"/>
      <c r="BH81" s="98"/>
      <c r="BI81" s="98"/>
      <c r="BJ81" s="98"/>
      <c r="BK81" s="98"/>
      <c r="BL81" s="98"/>
      <c r="BM81" s="98"/>
      <c r="BN81" s="98"/>
      <c r="BO81" s="98"/>
      <c r="BP81" s="98"/>
      <c r="BQ81" s="99"/>
    </row>
    <row r="82" spans="3:69" ht="15.6" customHeight="1" x14ac:dyDescent="0.5">
      <c r="C82" s="101"/>
      <c r="D82" s="119"/>
      <c r="E82" s="119"/>
      <c r="F82" s="119"/>
      <c r="G82" s="119"/>
      <c r="H82" s="119"/>
      <c r="I82" s="119"/>
      <c r="J82" s="119"/>
      <c r="K82" s="119"/>
      <c r="L82" s="119"/>
      <c r="M82" s="119"/>
      <c r="N82" s="119"/>
      <c r="O82" s="119"/>
      <c r="P82" s="119"/>
      <c r="Q82" s="119"/>
      <c r="R82" s="119"/>
      <c r="S82" s="119"/>
      <c r="T82" s="119"/>
      <c r="U82" s="119"/>
      <c r="V82" s="119"/>
      <c r="W82" s="119"/>
      <c r="X82" s="68"/>
      <c r="Y82" s="68"/>
      <c r="Z82" s="68"/>
      <c r="AA82" s="109"/>
      <c r="AB82" s="120"/>
      <c r="AC82" s="120"/>
      <c r="AD82" s="120"/>
      <c r="AE82" s="120"/>
      <c r="AF82" s="120"/>
      <c r="AG82" s="120"/>
      <c r="AH82" s="120"/>
      <c r="AI82" s="120"/>
      <c r="AJ82" s="120"/>
      <c r="AK82" s="120"/>
      <c r="AL82" s="120"/>
      <c r="AM82" s="120"/>
      <c r="AN82" s="111"/>
      <c r="AO82" s="120"/>
      <c r="AP82" s="121"/>
      <c r="AQ82" s="121"/>
      <c r="AR82" s="188"/>
      <c r="AS82" s="188"/>
      <c r="AT82" s="188"/>
      <c r="AU82" s="188"/>
      <c r="AV82" s="188"/>
      <c r="AW82" s="188"/>
      <c r="AX82" s="188"/>
      <c r="AY82" s="188"/>
      <c r="AZ82" s="188"/>
      <c r="BA82" s="188"/>
      <c r="BB82" s="188"/>
      <c r="BC82" s="108"/>
      <c r="BD82" s="109"/>
      <c r="BE82" s="109"/>
      <c r="BF82" s="109"/>
      <c r="BG82" s="109"/>
      <c r="BH82" s="109"/>
      <c r="BI82" s="109"/>
      <c r="BJ82" s="109"/>
      <c r="BK82" s="109"/>
      <c r="BL82" s="109"/>
      <c r="BM82" s="110"/>
      <c r="BN82" s="110"/>
      <c r="BO82" s="110"/>
      <c r="BP82" s="111"/>
      <c r="BQ82" s="112"/>
    </row>
    <row r="83" spans="3:69" ht="15.6" customHeight="1" x14ac:dyDescent="0.5">
      <c r="C83" s="101"/>
      <c r="D83" s="102" t="s">
        <v>14</v>
      </c>
      <c r="E83" s="103"/>
      <c r="F83" s="103"/>
      <c r="G83" s="103"/>
      <c r="H83" s="103"/>
      <c r="I83" s="103"/>
      <c r="J83" s="103"/>
      <c r="K83" s="103"/>
      <c r="L83" s="103"/>
      <c r="M83" s="103"/>
      <c r="N83" s="103"/>
      <c r="O83" s="103"/>
      <c r="P83" s="103"/>
      <c r="Q83" s="104"/>
      <c r="R83" s="105" t="s">
        <v>39</v>
      </c>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7"/>
      <c r="BC83" s="108"/>
      <c r="BD83" s="109"/>
      <c r="BE83" s="109"/>
      <c r="BF83" s="109"/>
      <c r="BG83" s="109"/>
      <c r="BH83" s="109"/>
      <c r="BI83" s="109"/>
      <c r="BJ83" s="109"/>
      <c r="BK83" s="109"/>
      <c r="BL83" s="109"/>
      <c r="BM83" s="110"/>
      <c r="BN83" s="110"/>
      <c r="BO83" s="110"/>
      <c r="BP83" s="111"/>
      <c r="BQ83" s="112"/>
    </row>
    <row r="84" spans="3:69" ht="15.6" customHeight="1" x14ac:dyDescent="0.5">
      <c r="C84" s="101"/>
      <c r="D84" s="113"/>
      <c r="E84" s="114"/>
      <c r="F84" s="114"/>
      <c r="G84" s="114"/>
      <c r="H84" s="114"/>
      <c r="I84" s="114"/>
      <c r="J84" s="114"/>
      <c r="K84" s="114"/>
      <c r="L84" s="114"/>
      <c r="M84" s="114"/>
      <c r="N84" s="114"/>
      <c r="O84" s="114"/>
      <c r="P84" s="114"/>
      <c r="Q84" s="115"/>
      <c r="R84" s="116"/>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8"/>
      <c r="BC84" s="108"/>
      <c r="BD84" s="109"/>
      <c r="BE84" s="109"/>
      <c r="BF84" s="109"/>
      <c r="BG84" s="109"/>
      <c r="BH84" s="109"/>
      <c r="BI84" s="109"/>
      <c r="BJ84" s="109"/>
      <c r="BK84" s="109"/>
      <c r="BL84" s="109"/>
      <c r="BM84" s="110"/>
      <c r="BN84" s="110"/>
      <c r="BO84" s="110"/>
      <c r="BP84" s="111"/>
      <c r="BQ84" s="112"/>
    </row>
    <row r="85" spans="3:69" ht="15.6" customHeight="1" x14ac:dyDescent="0.5">
      <c r="C85" s="101"/>
      <c r="D85" s="119"/>
      <c r="E85" s="119"/>
      <c r="F85" s="119"/>
      <c r="G85" s="119"/>
      <c r="H85" s="119"/>
      <c r="I85" s="119"/>
      <c r="J85" s="119"/>
      <c r="K85" s="119"/>
      <c r="L85" s="119"/>
      <c r="M85" s="119"/>
      <c r="N85" s="119"/>
      <c r="O85" s="119"/>
      <c r="P85" s="119"/>
      <c r="Q85" s="119"/>
      <c r="R85" s="119"/>
      <c r="S85" s="119"/>
      <c r="T85" s="119"/>
      <c r="U85" s="119"/>
      <c r="V85" s="119"/>
      <c r="W85" s="119"/>
      <c r="X85" s="68"/>
      <c r="Y85" s="68"/>
      <c r="Z85" s="68"/>
      <c r="AA85" s="109"/>
      <c r="AB85" s="120"/>
      <c r="AC85" s="120"/>
      <c r="AD85" s="120"/>
      <c r="AE85" s="120"/>
      <c r="AF85" s="120"/>
      <c r="AG85" s="120"/>
      <c r="AH85" s="120"/>
      <c r="AI85" s="120"/>
      <c r="AJ85" s="120"/>
      <c r="AK85" s="120"/>
      <c r="AL85" s="120"/>
      <c r="AM85" s="120"/>
      <c r="AN85" s="111"/>
      <c r="AO85" s="120"/>
      <c r="AP85" s="121"/>
      <c r="AQ85" s="121"/>
      <c r="AR85" s="122"/>
      <c r="AS85" s="122"/>
      <c r="AT85" s="122"/>
      <c r="AU85" s="122"/>
      <c r="AV85" s="122"/>
      <c r="AW85" s="122"/>
      <c r="AX85" s="122"/>
      <c r="AY85" s="122"/>
      <c r="AZ85" s="122"/>
      <c r="BA85" s="122"/>
      <c r="BB85" s="122"/>
      <c r="BC85" s="108"/>
      <c r="BD85" s="109"/>
      <c r="BE85" s="109"/>
      <c r="BF85" s="109"/>
      <c r="BG85" s="109"/>
      <c r="BH85" s="109"/>
      <c r="BI85" s="109"/>
      <c r="BJ85" s="109"/>
      <c r="BK85" s="109"/>
      <c r="BL85" s="109"/>
      <c r="BM85" s="110"/>
      <c r="BN85" s="110"/>
      <c r="BO85" s="110"/>
      <c r="BP85" s="111"/>
      <c r="BQ85" s="112"/>
    </row>
    <row r="86" spans="3:69" ht="25.5" x14ac:dyDescent="0.5">
      <c r="C86" s="101"/>
      <c r="D86" s="119"/>
      <c r="E86" s="119"/>
      <c r="F86" s="119"/>
      <c r="G86" s="119"/>
      <c r="H86" s="119"/>
      <c r="I86" s="119"/>
      <c r="J86" s="119"/>
      <c r="K86" s="119"/>
      <c r="L86" s="119"/>
      <c r="M86" s="119"/>
      <c r="N86" s="119"/>
      <c r="O86" s="119"/>
      <c r="P86" s="119"/>
      <c r="Q86" s="119"/>
      <c r="R86" s="119"/>
      <c r="S86" s="119"/>
      <c r="T86" s="119"/>
      <c r="U86" s="123" t="s">
        <v>40</v>
      </c>
      <c r="V86" s="125"/>
      <c r="W86" s="124"/>
      <c r="X86" s="126"/>
      <c r="Y86" s="126"/>
      <c r="Z86" s="127"/>
      <c r="AA86" s="127"/>
      <c r="AB86" s="127"/>
      <c r="AC86" s="127"/>
      <c r="AD86" s="127"/>
      <c r="AE86" s="127"/>
      <c r="AF86" s="127"/>
      <c r="AG86" s="127"/>
      <c r="AH86" s="127"/>
      <c r="AI86" s="127"/>
      <c r="AJ86" s="127"/>
      <c r="AK86" s="124"/>
      <c r="AL86" s="124"/>
      <c r="AM86" s="123" t="s">
        <v>36</v>
      </c>
      <c r="AN86" s="119"/>
      <c r="AO86" s="119"/>
      <c r="AP86" s="119"/>
      <c r="AQ86" s="119"/>
      <c r="AR86" s="119"/>
      <c r="AS86" s="110"/>
      <c r="AT86" s="124"/>
      <c r="AU86" s="124"/>
      <c r="AV86" s="124"/>
      <c r="AW86" s="124"/>
      <c r="AX86" s="124"/>
      <c r="AY86" s="124"/>
      <c r="AZ86" s="124"/>
      <c r="BA86" s="124"/>
      <c r="BB86" s="124"/>
      <c r="BC86" s="128"/>
      <c r="BD86" s="110"/>
      <c r="BE86" s="129" t="s">
        <v>17</v>
      </c>
      <c r="BF86" s="182"/>
      <c r="BG86" s="182"/>
      <c r="BH86" s="182"/>
      <c r="BI86" s="182"/>
      <c r="BJ86" s="182"/>
      <c r="BK86" s="182"/>
      <c r="BL86" s="110"/>
      <c r="BM86" s="110"/>
      <c r="BN86" s="110"/>
      <c r="BO86" s="110"/>
      <c r="BP86" s="111"/>
      <c r="BQ86" s="112"/>
    </row>
    <row r="87" spans="3:69" ht="19.350000000000001" customHeight="1" x14ac:dyDescent="0.4">
      <c r="C87" s="101"/>
      <c r="D87" s="189" t="s">
        <v>18</v>
      </c>
      <c r="E87" s="189"/>
      <c r="F87" s="189"/>
      <c r="G87" s="189"/>
      <c r="H87" s="189"/>
      <c r="I87" s="189"/>
      <c r="J87" s="189"/>
      <c r="K87" s="189"/>
      <c r="L87" s="189"/>
      <c r="M87" s="189"/>
      <c r="N87" s="130" t="str">
        <f>IF([2]回答表!F17="水道事業",IF([2]回答表!X43="○","○",""),"")</f>
        <v/>
      </c>
      <c r="O87" s="131"/>
      <c r="P87" s="131"/>
      <c r="Q87" s="132"/>
      <c r="R87" s="119"/>
      <c r="S87" s="119"/>
      <c r="T87" s="119"/>
      <c r="U87" s="190" t="s">
        <v>41</v>
      </c>
      <c r="V87" s="191"/>
      <c r="W87" s="191"/>
      <c r="X87" s="191"/>
      <c r="Y87" s="191"/>
      <c r="Z87" s="191"/>
      <c r="AA87" s="191"/>
      <c r="AB87" s="191"/>
      <c r="AC87" s="190" t="s">
        <v>42</v>
      </c>
      <c r="AD87" s="191"/>
      <c r="AE87" s="191"/>
      <c r="AF87" s="191"/>
      <c r="AG87" s="191"/>
      <c r="AH87" s="191"/>
      <c r="AI87" s="191"/>
      <c r="AJ87" s="192"/>
      <c r="AK87" s="136"/>
      <c r="AL87" s="136"/>
      <c r="AM87" s="133" t="str">
        <f>IF([2]回答表!F17="水道事業",IF([2]回答表!X43="○",[2]回答表!B154,IF([2]回答表!AA43="○",[2]回答表!B201,"")),"")</f>
        <v/>
      </c>
      <c r="AN87" s="134"/>
      <c r="AO87" s="134"/>
      <c r="AP87" s="134"/>
      <c r="AQ87" s="134"/>
      <c r="AR87" s="134"/>
      <c r="AS87" s="134"/>
      <c r="AT87" s="134"/>
      <c r="AU87" s="134"/>
      <c r="AV87" s="134"/>
      <c r="AW87" s="134"/>
      <c r="AX87" s="134"/>
      <c r="AY87" s="134"/>
      <c r="AZ87" s="134"/>
      <c r="BA87" s="134"/>
      <c r="BB87" s="135"/>
      <c r="BC87" s="120"/>
      <c r="BD87" s="109"/>
      <c r="BE87" s="138" t="str">
        <f>IF([2]回答表!F17="水道事業",IF([2]回答表!X43="○",[2]回答表!B190,IF([2]回答表!AA43="○",[2]回答表!B238,"")),"")</f>
        <v/>
      </c>
      <c r="BF87" s="139"/>
      <c r="BG87" s="139"/>
      <c r="BH87" s="139"/>
      <c r="BI87" s="138"/>
      <c r="BJ87" s="139"/>
      <c r="BK87" s="139"/>
      <c r="BL87" s="139"/>
      <c r="BM87" s="138"/>
      <c r="BN87" s="139"/>
      <c r="BO87" s="139"/>
      <c r="BP87" s="140"/>
      <c r="BQ87" s="112"/>
    </row>
    <row r="88" spans="3:69" ht="19.350000000000001" customHeight="1" x14ac:dyDescent="0.4">
      <c r="C88" s="101"/>
      <c r="D88" s="189"/>
      <c r="E88" s="189"/>
      <c r="F88" s="189"/>
      <c r="G88" s="189"/>
      <c r="H88" s="189"/>
      <c r="I88" s="189"/>
      <c r="J88" s="189"/>
      <c r="K88" s="189"/>
      <c r="L88" s="189"/>
      <c r="M88" s="189"/>
      <c r="N88" s="144"/>
      <c r="O88" s="145"/>
      <c r="P88" s="145"/>
      <c r="Q88" s="146"/>
      <c r="R88" s="119"/>
      <c r="S88" s="119"/>
      <c r="T88" s="119"/>
      <c r="U88" s="193"/>
      <c r="V88" s="194"/>
      <c r="W88" s="194"/>
      <c r="X88" s="194"/>
      <c r="Y88" s="194"/>
      <c r="Z88" s="194"/>
      <c r="AA88" s="194"/>
      <c r="AB88" s="194"/>
      <c r="AC88" s="193"/>
      <c r="AD88" s="194"/>
      <c r="AE88" s="194"/>
      <c r="AF88" s="194"/>
      <c r="AG88" s="194"/>
      <c r="AH88" s="194"/>
      <c r="AI88" s="194"/>
      <c r="AJ88" s="195"/>
      <c r="AK88" s="136"/>
      <c r="AL88" s="136"/>
      <c r="AM88" s="147"/>
      <c r="AN88" s="148"/>
      <c r="AO88" s="148"/>
      <c r="AP88" s="148"/>
      <c r="AQ88" s="148"/>
      <c r="AR88" s="148"/>
      <c r="AS88" s="148"/>
      <c r="AT88" s="148"/>
      <c r="AU88" s="148"/>
      <c r="AV88" s="148"/>
      <c r="AW88" s="148"/>
      <c r="AX88" s="148"/>
      <c r="AY88" s="148"/>
      <c r="AZ88" s="148"/>
      <c r="BA88" s="148"/>
      <c r="BB88" s="149"/>
      <c r="BC88" s="120"/>
      <c r="BD88" s="109"/>
      <c r="BE88" s="150"/>
      <c r="BF88" s="151"/>
      <c r="BG88" s="151"/>
      <c r="BH88" s="151"/>
      <c r="BI88" s="150"/>
      <c r="BJ88" s="151"/>
      <c r="BK88" s="151"/>
      <c r="BL88" s="151"/>
      <c r="BM88" s="150"/>
      <c r="BN88" s="151"/>
      <c r="BO88" s="151"/>
      <c r="BP88" s="152"/>
      <c r="BQ88" s="112"/>
    </row>
    <row r="89" spans="3:69" ht="15.6" customHeight="1" x14ac:dyDescent="0.4">
      <c r="C89" s="101"/>
      <c r="D89" s="189"/>
      <c r="E89" s="189"/>
      <c r="F89" s="189"/>
      <c r="G89" s="189"/>
      <c r="H89" s="189"/>
      <c r="I89" s="189"/>
      <c r="J89" s="189"/>
      <c r="K89" s="189"/>
      <c r="L89" s="189"/>
      <c r="M89" s="189"/>
      <c r="N89" s="144"/>
      <c r="O89" s="145"/>
      <c r="P89" s="145"/>
      <c r="Q89" s="146"/>
      <c r="R89" s="119"/>
      <c r="S89" s="119"/>
      <c r="T89" s="119"/>
      <c r="U89" s="82" t="str">
        <f>IF([2]回答表!F17="水道事業",IF([2]回答表!X43="○",[2]回答表!J162,IF([2]回答表!AA43="○",[2]回答表!J209,"")),"")</f>
        <v/>
      </c>
      <c r="V89" s="83"/>
      <c r="W89" s="83"/>
      <c r="X89" s="83"/>
      <c r="Y89" s="83"/>
      <c r="Z89" s="83"/>
      <c r="AA89" s="83"/>
      <c r="AB89" s="153"/>
      <c r="AC89" s="82" t="str">
        <f>IF([2]回答表!F17="水道事業",IF([2]回答表!X43="○",[2]回答表!J169,IF([2]回答表!AA43="○",[2]回答表!J216,"")),"")</f>
        <v/>
      </c>
      <c r="AD89" s="83"/>
      <c r="AE89" s="83"/>
      <c r="AF89" s="83"/>
      <c r="AG89" s="83"/>
      <c r="AH89" s="83"/>
      <c r="AI89" s="83"/>
      <c r="AJ89" s="153"/>
      <c r="AK89" s="136"/>
      <c r="AL89" s="136"/>
      <c r="AM89" s="147"/>
      <c r="AN89" s="148"/>
      <c r="AO89" s="148"/>
      <c r="AP89" s="148"/>
      <c r="AQ89" s="148"/>
      <c r="AR89" s="148"/>
      <c r="AS89" s="148"/>
      <c r="AT89" s="148"/>
      <c r="AU89" s="148"/>
      <c r="AV89" s="148"/>
      <c r="AW89" s="148"/>
      <c r="AX89" s="148"/>
      <c r="AY89" s="148"/>
      <c r="AZ89" s="148"/>
      <c r="BA89" s="148"/>
      <c r="BB89" s="149"/>
      <c r="BC89" s="120"/>
      <c r="BD89" s="109"/>
      <c r="BE89" s="150"/>
      <c r="BF89" s="151"/>
      <c r="BG89" s="151"/>
      <c r="BH89" s="151"/>
      <c r="BI89" s="150"/>
      <c r="BJ89" s="151"/>
      <c r="BK89" s="151"/>
      <c r="BL89" s="151"/>
      <c r="BM89" s="150"/>
      <c r="BN89" s="151"/>
      <c r="BO89" s="151"/>
      <c r="BP89" s="152"/>
      <c r="BQ89" s="112"/>
    </row>
    <row r="90" spans="3:69" ht="15.6" customHeight="1" x14ac:dyDescent="0.4">
      <c r="C90" s="101"/>
      <c r="D90" s="189"/>
      <c r="E90" s="189"/>
      <c r="F90" s="189"/>
      <c r="G90" s="189"/>
      <c r="H90" s="189"/>
      <c r="I90" s="189"/>
      <c r="J90" s="189"/>
      <c r="K90" s="189"/>
      <c r="L90" s="189"/>
      <c r="M90" s="189"/>
      <c r="N90" s="154"/>
      <c r="O90" s="155"/>
      <c r="P90" s="155"/>
      <c r="Q90" s="156"/>
      <c r="R90" s="119"/>
      <c r="S90" s="119"/>
      <c r="T90" s="119"/>
      <c r="U90" s="79"/>
      <c r="V90" s="80"/>
      <c r="W90" s="80"/>
      <c r="X90" s="80"/>
      <c r="Y90" s="80"/>
      <c r="Z90" s="80"/>
      <c r="AA90" s="80"/>
      <c r="AB90" s="81"/>
      <c r="AC90" s="79"/>
      <c r="AD90" s="80"/>
      <c r="AE90" s="80"/>
      <c r="AF90" s="80"/>
      <c r="AG90" s="80"/>
      <c r="AH90" s="80"/>
      <c r="AI90" s="80"/>
      <c r="AJ90" s="81"/>
      <c r="AK90" s="136"/>
      <c r="AL90" s="136"/>
      <c r="AM90" s="147"/>
      <c r="AN90" s="148"/>
      <c r="AO90" s="148"/>
      <c r="AP90" s="148"/>
      <c r="AQ90" s="148"/>
      <c r="AR90" s="148"/>
      <c r="AS90" s="148"/>
      <c r="AT90" s="148"/>
      <c r="AU90" s="148"/>
      <c r="AV90" s="148"/>
      <c r="AW90" s="148"/>
      <c r="AX90" s="148"/>
      <c r="AY90" s="148"/>
      <c r="AZ90" s="148"/>
      <c r="BA90" s="148"/>
      <c r="BB90" s="149"/>
      <c r="BC90" s="120"/>
      <c r="BD90" s="109"/>
      <c r="BE90" s="150" t="str">
        <f>IF([2]回答表!F17="水道事業",IF([2]回答表!X43="○",[2]回答表!E190,IF([2]回答表!AA43="○",[2]回答表!E238,"")),"")</f>
        <v/>
      </c>
      <c r="BF90" s="151"/>
      <c r="BG90" s="151"/>
      <c r="BH90" s="151"/>
      <c r="BI90" s="150" t="str">
        <f>IF([2]回答表!F17="水道事業",IF([2]回答表!X43="○",[2]回答表!E191,IF([2]回答表!AA43="○",[2]回答表!E239,"")),"")</f>
        <v/>
      </c>
      <c r="BJ90" s="151"/>
      <c r="BK90" s="151"/>
      <c r="BL90" s="151"/>
      <c r="BM90" s="150" t="str">
        <f>IF([2]回答表!F17="水道事業",IF([2]回答表!X43="○",[2]回答表!E192,IF([2]回答表!AA43="○",[2]回答表!E240,"")),"")</f>
        <v/>
      </c>
      <c r="BN90" s="151"/>
      <c r="BO90" s="151"/>
      <c r="BP90" s="152"/>
      <c r="BQ90" s="112"/>
    </row>
    <row r="91" spans="3:69" ht="15.6" customHeight="1" x14ac:dyDescent="0.4">
      <c r="C91" s="101"/>
      <c r="D91" s="157"/>
      <c r="E91" s="157"/>
      <c r="F91" s="157"/>
      <c r="G91" s="157"/>
      <c r="H91" s="157"/>
      <c r="I91" s="157"/>
      <c r="J91" s="157"/>
      <c r="K91" s="157"/>
      <c r="L91" s="157"/>
      <c r="M91" s="157"/>
      <c r="N91" s="158"/>
      <c r="O91" s="158"/>
      <c r="P91" s="158"/>
      <c r="Q91" s="158"/>
      <c r="R91" s="159"/>
      <c r="S91" s="159"/>
      <c r="T91" s="159"/>
      <c r="U91" s="85"/>
      <c r="V91" s="86"/>
      <c r="W91" s="86"/>
      <c r="X91" s="86"/>
      <c r="Y91" s="86"/>
      <c r="Z91" s="86"/>
      <c r="AA91" s="86"/>
      <c r="AB91" s="87"/>
      <c r="AC91" s="85"/>
      <c r="AD91" s="86"/>
      <c r="AE91" s="86"/>
      <c r="AF91" s="86"/>
      <c r="AG91" s="86"/>
      <c r="AH91" s="86"/>
      <c r="AI91" s="86"/>
      <c r="AJ91" s="87"/>
      <c r="AK91" s="136"/>
      <c r="AL91" s="136"/>
      <c r="AM91" s="147"/>
      <c r="AN91" s="148"/>
      <c r="AO91" s="148"/>
      <c r="AP91" s="148"/>
      <c r="AQ91" s="148"/>
      <c r="AR91" s="148"/>
      <c r="AS91" s="148"/>
      <c r="AT91" s="148"/>
      <c r="AU91" s="148"/>
      <c r="AV91" s="148"/>
      <c r="AW91" s="148"/>
      <c r="AX91" s="148"/>
      <c r="AY91" s="148"/>
      <c r="AZ91" s="148"/>
      <c r="BA91" s="148"/>
      <c r="BB91" s="149"/>
      <c r="BC91" s="120"/>
      <c r="BD91" s="120"/>
      <c r="BE91" s="150"/>
      <c r="BF91" s="151"/>
      <c r="BG91" s="151"/>
      <c r="BH91" s="151"/>
      <c r="BI91" s="150"/>
      <c r="BJ91" s="151"/>
      <c r="BK91" s="151"/>
      <c r="BL91" s="151"/>
      <c r="BM91" s="150"/>
      <c r="BN91" s="151"/>
      <c r="BO91" s="151"/>
      <c r="BP91" s="152"/>
      <c r="BQ91" s="112"/>
    </row>
    <row r="92" spans="3:69" ht="19.350000000000001" customHeight="1" x14ac:dyDescent="0.4">
      <c r="C92" s="101"/>
      <c r="D92" s="157"/>
      <c r="E92" s="157"/>
      <c r="F92" s="157"/>
      <c r="G92" s="157"/>
      <c r="H92" s="157"/>
      <c r="I92" s="157"/>
      <c r="J92" s="157"/>
      <c r="K92" s="157"/>
      <c r="L92" s="157"/>
      <c r="M92" s="157"/>
      <c r="N92" s="158"/>
      <c r="O92" s="158"/>
      <c r="P92" s="158"/>
      <c r="Q92" s="158"/>
      <c r="R92" s="159"/>
      <c r="S92" s="159"/>
      <c r="T92" s="159"/>
      <c r="U92" s="190" t="s">
        <v>43</v>
      </c>
      <c r="V92" s="191"/>
      <c r="W92" s="191"/>
      <c r="X92" s="191"/>
      <c r="Y92" s="191"/>
      <c r="Z92" s="191"/>
      <c r="AA92" s="191"/>
      <c r="AB92" s="191"/>
      <c r="AC92" s="190" t="s">
        <v>44</v>
      </c>
      <c r="AD92" s="191"/>
      <c r="AE92" s="191"/>
      <c r="AF92" s="191"/>
      <c r="AG92" s="191"/>
      <c r="AH92" s="191"/>
      <c r="AI92" s="191"/>
      <c r="AJ92" s="192"/>
      <c r="AK92" s="136"/>
      <c r="AL92" s="136"/>
      <c r="AM92" s="147"/>
      <c r="AN92" s="148"/>
      <c r="AO92" s="148"/>
      <c r="AP92" s="148"/>
      <c r="AQ92" s="148"/>
      <c r="AR92" s="148"/>
      <c r="AS92" s="148"/>
      <c r="AT92" s="148"/>
      <c r="AU92" s="148"/>
      <c r="AV92" s="148"/>
      <c r="AW92" s="148"/>
      <c r="AX92" s="148"/>
      <c r="AY92" s="148"/>
      <c r="AZ92" s="148"/>
      <c r="BA92" s="148"/>
      <c r="BB92" s="149"/>
      <c r="BC92" s="120"/>
      <c r="BD92" s="109"/>
      <c r="BE92" s="150"/>
      <c r="BF92" s="151"/>
      <c r="BG92" s="151"/>
      <c r="BH92" s="151"/>
      <c r="BI92" s="150"/>
      <c r="BJ92" s="151"/>
      <c r="BK92" s="151"/>
      <c r="BL92" s="151"/>
      <c r="BM92" s="150"/>
      <c r="BN92" s="151"/>
      <c r="BO92" s="151"/>
      <c r="BP92" s="152"/>
      <c r="BQ92" s="112"/>
    </row>
    <row r="93" spans="3:69" ht="19.350000000000001" customHeight="1" x14ac:dyDescent="0.4">
      <c r="C93" s="101"/>
      <c r="D93" s="196" t="s">
        <v>26</v>
      </c>
      <c r="E93" s="189"/>
      <c r="F93" s="189"/>
      <c r="G93" s="189"/>
      <c r="H93" s="189"/>
      <c r="I93" s="189"/>
      <c r="J93" s="189"/>
      <c r="K93" s="189"/>
      <c r="L93" s="189"/>
      <c r="M93" s="197"/>
      <c r="N93" s="130" t="str">
        <f>IF([2]回答表!F17="水道事業",IF([2]回答表!AA43="○","○",""),"")</f>
        <v/>
      </c>
      <c r="O93" s="131"/>
      <c r="P93" s="131"/>
      <c r="Q93" s="132"/>
      <c r="R93" s="119"/>
      <c r="S93" s="119"/>
      <c r="T93" s="119"/>
      <c r="U93" s="193"/>
      <c r="V93" s="194"/>
      <c r="W93" s="194"/>
      <c r="X93" s="194"/>
      <c r="Y93" s="194"/>
      <c r="Z93" s="194"/>
      <c r="AA93" s="194"/>
      <c r="AB93" s="194"/>
      <c r="AC93" s="193"/>
      <c r="AD93" s="194"/>
      <c r="AE93" s="194"/>
      <c r="AF93" s="194"/>
      <c r="AG93" s="194"/>
      <c r="AH93" s="194"/>
      <c r="AI93" s="194"/>
      <c r="AJ93" s="195"/>
      <c r="AK93" s="136"/>
      <c r="AL93" s="136"/>
      <c r="AM93" s="147"/>
      <c r="AN93" s="148"/>
      <c r="AO93" s="148"/>
      <c r="AP93" s="148"/>
      <c r="AQ93" s="148"/>
      <c r="AR93" s="148"/>
      <c r="AS93" s="148"/>
      <c r="AT93" s="148"/>
      <c r="AU93" s="148"/>
      <c r="AV93" s="148"/>
      <c r="AW93" s="148"/>
      <c r="AX93" s="148"/>
      <c r="AY93" s="148"/>
      <c r="AZ93" s="148"/>
      <c r="BA93" s="148"/>
      <c r="BB93" s="149"/>
      <c r="BC93" s="120"/>
      <c r="BD93" s="167"/>
      <c r="BE93" s="150"/>
      <c r="BF93" s="151"/>
      <c r="BG93" s="151"/>
      <c r="BH93" s="151"/>
      <c r="BI93" s="150"/>
      <c r="BJ93" s="151"/>
      <c r="BK93" s="151"/>
      <c r="BL93" s="151"/>
      <c r="BM93" s="150"/>
      <c r="BN93" s="151"/>
      <c r="BO93" s="151"/>
      <c r="BP93" s="152"/>
      <c r="BQ93" s="112"/>
    </row>
    <row r="94" spans="3:69" ht="15.6" customHeight="1" x14ac:dyDescent="0.4">
      <c r="C94" s="101"/>
      <c r="D94" s="189"/>
      <c r="E94" s="189"/>
      <c r="F94" s="189"/>
      <c r="G94" s="189"/>
      <c r="H94" s="189"/>
      <c r="I94" s="189"/>
      <c r="J94" s="189"/>
      <c r="K94" s="189"/>
      <c r="L94" s="189"/>
      <c r="M94" s="197"/>
      <c r="N94" s="144"/>
      <c r="O94" s="145"/>
      <c r="P94" s="145"/>
      <c r="Q94" s="146"/>
      <c r="R94" s="119"/>
      <c r="S94" s="119"/>
      <c r="T94" s="119"/>
      <c r="U94" s="82" t="str">
        <f>IF([2]回答表!F17="水道事業",IF([2]回答表!X43="○",[2]回答表!J172,IF([2]回答表!AA43="○",[2]回答表!J219,"")),"")</f>
        <v/>
      </c>
      <c r="V94" s="83"/>
      <c r="W94" s="83"/>
      <c r="X94" s="83"/>
      <c r="Y94" s="83"/>
      <c r="Z94" s="83"/>
      <c r="AA94" s="83"/>
      <c r="AB94" s="153"/>
      <c r="AC94" s="82" t="str">
        <f>IF([2]回答表!F17="水道事業",IF([2]回答表!X43="○",[2]回答表!J176,IF([2]回答表!AA43="○",[2]回答表!J223,"")),"")</f>
        <v/>
      </c>
      <c r="AD94" s="83"/>
      <c r="AE94" s="83"/>
      <c r="AF94" s="83"/>
      <c r="AG94" s="83"/>
      <c r="AH94" s="83"/>
      <c r="AI94" s="83"/>
      <c r="AJ94" s="153"/>
      <c r="AK94" s="136"/>
      <c r="AL94" s="136"/>
      <c r="AM94" s="147"/>
      <c r="AN94" s="148"/>
      <c r="AO94" s="148"/>
      <c r="AP94" s="148"/>
      <c r="AQ94" s="148"/>
      <c r="AR94" s="148"/>
      <c r="AS94" s="148"/>
      <c r="AT94" s="148"/>
      <c r="AU94" s="148"/>
      <c r="AV94" s="148"/>
      <c r="AW94" s="148"/>
      <c r="AX94" s="148"/>
      <c r="AY94" s="148"/>
      <c r="AZ94" s="148"/>
      <c r="BA94" s="148"/>
      <c r="BB94" s="149"/>
      <c r="BC94" s="120"/>
      <c r="BD94" s="167"/>
      <c r="BE94" s="150" t="s">
        <v>23</v>
      </c>
      <c r="BF94" s="151"/>
      <c r="BG94" s="151"/>
      <c r="BH94" s="151"/>
      <c r="BI94" s="150" t="s">
        <v>24</v>
      </c>
      <c r="BJ94" s="151"/>
      <c r="BK94" s="151"/>
      <c r="BL94" s="151"/>
      <c r="BM94" s="150" t="s">
        <v>25</v>
      </c>
      <c r="BN94" s="151"/>
      <c r="BO94" s="151"/>
      <c r="BP94" s="152"/>
      <c r="BQ94" s="112"/>
    </row>
    <row r="95" spans="3:69" ht="15.6" customHeight="1" x14ac:dyDescent="0.4">
      <c r="C95" s="101"/>
      <c r="D95" s="189"/>
      <c r="E95" s="189"/>
      <c r="F95" s="189"/>
      <c r="G95" s="189"/>
      <c r="H95" s="189"/>
      <c r="I95" s="189"/>
      <c r="J95" s="189"/>
      <c r="K95" s="189"/>
      <c r="L95" s="189"/>
      <c r="M95" s="197"/>
      <c r="N95" s="144"/>
      <c r="O95" s="145"/>
      <c r="P95" s="145"/>
      <c r="Q95" s="146"/>
      <c r="R95" s="119"/>
      <c r="S95" s="119"/>
      <c r="T95" s="119"/>
      <c r="U95" s="79"/>
      <c r="V95" s="80"/>
      <c r="W95" s="80"/>
      <c r="X95" s="80"/>
      <c r="Y95" s="80"/>
      <c r="Z95" s="80"/>
      <c r="AA95" s="80"/>
      <c r="AB95" s="81"/>
      <c r="AC95" s="79"/>
      <c r="AD95" s="80"/>
      <c r="AE95" s="80"/>
      <c r="AF95" s="80"/>
      <c r="AG95" s="80"/>
      <c r="AH95" s="80"/>
      <c r="AI95" s="80"/>
      <c r="AJ95" s="81"/>
      <c r="AK95" s="136"/>
      <c r="AL95" s="136"/>
      <c r="AM95" s="147"/>
      <c r="AN95" s="148"/>
      <c r="AO95" s="148"/>
      <c r="AP95" s="148"/>
      <c r="AQ95" s="148"/>
      <c r="AR95" s="148"/>
      <c r="AS95" s="148"/>
      <c r="AT95" s="148"/>
      <c r="AU95" s="148"/>
      <c r="AV95" s="148"/>
      <c r="AW95" s="148"/>
      <c r="AX95" s="148"/>
      <c r="AY95" s="148"/>
      <c r="AZ95" s="148"/>
      <c r="BA95" s="148"/>
      <c r="BB95" s="149"/>
      <c r="BC95" s="120"/>
      <c r="BD95" s="167"/>
      <c r="BE95" s="150"/>
      <c r="BF95" s="151"/>
      <c r="BG95" s="151"/>
      <c r="BH95" s="151"/>
      <c r="BI95" s="150"/>
      <c r="BJ95" s="151"/>
      <c r="BK95" s="151"/>
      <c r="BL95" s="151"/>
      <c r="BM95" s="150"/>
      <c r="BN95" s="151"/>
      <c r="BO95" s="151"/>
      <c r="BP95" s="152"/>
      <c r="BQ95" s="112"/>
    </row>
    <row r="96" spans="3:69" ht="15.6" customHeight="1" x14ac:dyDescent="0.4">
      <c r="C96" s="101"/>
      <c r="D96" s="189"/>
      <c r="E96" s="189"/>
      <c r="F96" s="189"/>
      <c r="G96" s="189"/>
      <c r="H96" s="189"/>
      <c r="I96" s="189"/>
      <c r="J96" s="189"/>
      <c r="K96" s="189"/>
      <c r="L96" s="189"/>
      <c r="M96" s="197"/>
      <c r="N96" s="154"/>
      <c r="O96" s="155"/>
      <c r="P96" s="155"/>
      <c r="Q96" s="156"/>
      <c r="R96" s="119"/>
      <c r="S96" s="119"/>
      <c r="T96" s="119"/>
      <c r="U96" s="85"/>
      <c r="V96" s="86"/>
      <c r="W96" s="86"/>
      <c r="X96" s="86"/>
      <c r="Y96" s="86"/>
      <c r="Z96" s="86"/>
      <c r="AA96" s="86"/>
      <c r="AB96" s="87"/>
      <c r="AC96" s="85"/>
      <c r="AD96" s="86"/>
      <c r="AE96" s="86"/>
      <c r="AF96" s="86"/>
      <c r="AG96" s="86"/>
      <c r="AH96" s="86"/>
      <c r="AI96" s="86"/>
      <c r="AJ96" s="87"/>
      <c r="AK96" s="136"/>
      <c r="AL96" s="136"/>
      <c r="AM96" s="174"/>
      <c r="AN96" s="175"/>
      <c r="AO96" s="175"/>
      <c r="AP96" s="175"/>
      <c r="AQ96" s="175"/>
      <c r="AR96" s="175"/>
      <c r="AS96" s="175"/>
      <c r="AT96" s="175"/>
      <c r="AU96" s="175"/>
      <c r="AV96" s="175"/>
      <c r="AW96" s="175"/>
      <c r="AX96" s="175"/>
      <c r="AY96" s="175"/>
      <c r="AZ96" s="175"/>
      <c r="BA96" s="175"/>
      <c r="BB96" s="176"/>
      <c r="BC96" s="120"/>
      <c r="BD96" s="167"/>
      <c r="BE96" s="184"/>
      <c r="BF96" s="185"/>
      <c r="BG96" s="185"/>
      <c r="BH96" s="185"/>
      <c r="BI96" s="184"/>
      <c r="BJ96" s="185"/>
      <c r="BK96" s="185"/>
      <c r="BL96" s="185"/>
      <c r="BM96" s="184"/>
      <c r="BN96" s="185"/>
      <c r="BO96" s="185"/>
      <c r="BP96" s="186"/>
      <c r="BQ96" s="112"/>
    </row>
    <row r="97" spans="1:70" ht="15.6" customHeight="1" x14ac:dyDescent="0.5">
      <c r="C97" s="101"/>
      <c r="D97" s="157"/>
      <c r="E97" s="157"/>
      <c r="F97" s="157"/>
      <c r="G97" s="157"/>
      <c r="H97" s="157"/>
      <c r="I97" s="157"/>
      <c r="J97" s="157"/>
      <c r="K97" s="157"/>
      <c r="L97" s="157"/>
      <c r="M97" s="157"/>
      <c r="N97" s="84"/>
      <c r="O97" s="84"/>
      <c r="P97" s="84"/>
      <c r="Q97" s="84"/>
      <c r="R97" s="119"/>
      <c r="S97" s="119"/>
      <c r="T97" s="119"/>
      <c r="U97" s="119"/>
      <c r="V97" s="119"/>
      <c r="W97" s="119"/>
      <c r="X97" s="68"/>
      <c r="Y97" s="68"/>
      <c r="Z97" s="68"/>
      <c r="AA97" s="110"/>
      <c r="AB97" s="110"/>
      <c r="AC97" s="110"/>
      <c r="AD97" s="110"/>
      <c r="AE97" s="110"/>
      <c r="AF97" s="110"/>
      <c r="AG97" s="110"/>
      <c r="AH97" s="110"/>
      <c r="AI97" s="110"/>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112"/>
    </row>
    <row r="98" spans="1:70" ht="18.600000000000001" customHeight="1" x14ac:dyDescent="0.5">
      <c r="C98" s="101"/>
      <c r="D98" s="157"/>
      <c r="E98" s="157"/>
      <c r="F98" s="157"/>
      <c r="G98" s="157"/>
      <c r="H98" s="157"/>
      <c r="I98" s="157"/>
      <c r="J98" s="157"/>
      <c r="K98" s="157"/>
      <c r="L98" s="157"/>
      <c r="M98" s="157"/>
      <c r="N98" s="84"/>
      <c r="O98" s="84"/>
      <c r="P98" s="84"/>
      <c r="Q98" s="84"/>
      <c r="R98" s="119"/>
      <c r="S98" s="119"/>
      <c r="T98" s="119"/>
      <c r="U98" s="123" t="s">
        <v>32</v>
      </c>
      <c r="V98" s="119"/>
      <c r="W98" s="119"/>
      <c r="X98" s="119"/>
      <c r="Y98" s="119"/>
      <c r="Z98" s="119"/>
      <c r="AA98" s="110"/>
      <c r="AB98" s="124"/>
      <c r="AC98" s="110"/>
      <c r="AD98" s="110"/>
      <c r="AE98" s="110"/>
      <c r="AF98" s="110"/>
      <c r="AG98" s="110"/>
      <c r="AH98" s="110"/>
      <c r="AI98" s="110"/>
      <c r="AJ98" s="110"/>
      <c r="AK98" s="110"/>
      <c r="AL98" s="110"/>
      <c r="AM98" s="123" t="s">
        <v>33</v>
      </c>
      <c r="AN98" s="110"/>
      <c r="AO98" s="110"/>
      <c r="AP98" s="110"/>
      <c r="AQ98" s="110"/>
      <c r="AR98" s="110"/>
      <c r="AS98" s="110"/>
      <c r="AT98" s="110"/>
      <c r="AU98" s="110"/>
      <c r="AV98" s="110"/>
      <c r="AW98" s="110"/>
      <c r="AX98" s="110"/>
      <c r="AY98" s="109"/>
      <c r="AZ98" s="109"/>
      <c r="BA98" s="109"/>
      <c r="BB98" s="109"/>
      <c r="BC98" s="109"/>
      <c r="BD98" s="109"/>
      <c r="BE98" s="109"/>
      <c r="BF98" s="109"/>
      <c r="BG98" s="109"/>
      <c r="BH98" s="109"/>
      <c r="BI98" s="109"/>
      <c r="BJ98" s="109"/>
      <c r="BK98" s="109"/>
      <c r="BL98" s="109"/>
      <c r="BM98" s="109"/>
      <c r="BN98" s="109"/>
      <c r="BO98" s="109"/>
      <c r="BP98" s="68"/>
      <c r="BQ98" s="112"/>
    </row>
    <row r="99" spans="1:70" ht="15.6" customHeight="1" x14ac:dyDescent="0.4">
      <c r="C99" s="101"/>
      <c r="D99" s="189" t="s">
        <v>34</v>
      </c>
      <c r="E99" s="189"/>
      <c r="F99" s="189"/>
      <c r="G99" s="189"/>
      <c r="H99" s="189"/>
      <c r="I99" s="189"/>
      <c r="J99" s="189"/>
      <c r="K99" s="189"/>
      <c r="L99" s="189"/>
      <c r="M99" s="197"/>
      <c r="N99" s="130" t="str">
        <f>IF([2]回答表!F17="水道事業",IF([2]回答表!AD43="○","○",""),"")</f>
        <v/>
      </c>
      <c r="O99" s="131"/>
      <c r="P99" s="131"/>
      <c r="Q99" s="132"/>
      <c r="R99" s="119"/>
      <c r="S99" s="119"/>
      <c r="T99" s="119"/>
      <c r="U99" s="133" t="str">
        <f>IF([2]回答表!F17="水道事業",IF([2]回答表!AD43="○",[2]回答表!B249,""),"")</f>
        <v/>
      </c>
      <c r="V99" s="134"/>
      <c r="W99" s="134"/>
      <c r="X99" s="134"/>
      <c r="Y99" s="134"/>
      <c r="Z99" s="134"/>
      <c r="AA99" s="134"/>
      <c r="AB99" s="134"/>
      <c r="AC99" s="134"/>
      <c r="AD99" s="134"/>
      <c r="AE99" s="134"/>
      <c r="AF99" s="134"/>
      <c r="AG99" s="134"/>
      <c r="AH99" s="134"/>
      <c r="AI99" s="134"/>
      <c r="AJ99" s="135"/>
      <c r="AK99" s="178"/>
      <c r="AL99" s="178"/>
      <c r="AM99" s="133" t="str">
        <f>IF([2]回答表!F17="水道事業",IF([2]回答表!AD43="○",[2]回答表!B255,""),"")</f>
        <v/>
      </c>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5"/>
      <c r="BQ99" s="112"/>
    </row>
    <row r="100" spans="1:70" ht="15.6" customHeight="1" x14ac:dyDescent="0.4">
      <c r="C100" s="101"/>
      <c r="D100" s="189"/>
      <c r="E100" s="189"/>
      <c r="F100" s="189"/>
      <c r="G100" s="189"/>
      <c r="H100" s="189"/>
      <c r="I100" s="189"/>
      <c r="J100" s="189"/>
      <c r="K100" s="189"/>
      <c r="L100" s="189"/>
      <c r="M100" s="197"/>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78"/>
      <c r="AL100" s="178"/>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9"/>
      <c r="BQ100" s="112"/>
    </row>
    <row r="101" spans="1:70" ht="15.6" customHeight="1" x14ac:dyDescent="0.4">
      <c r="C101" s="101"/>
      <c r="D101" s="189"/>
      <c r="E101" s="189"/>
      <c r="F101" s="189"/>
      <c r="G101" s="189"/>
      <c r="H101" s="189"/>
      <c r="I101" s="189"/>
      <c r="J101" s="189"/>
      <c r="K101" s="189"/>
      <c r="L101" s="189"/>
      <c r="M101" s="197"/>
      <c r="N101" s="144"/>
      <c r="O101" s="145"/>
      <c r="P101" s="145"/>
      <c r="Q101" s="146"/>
      <c r="R101" s="119"/>
      <c r="S101" s="119"/>
      <c r="T101" s="119"/>
      <c r="U101" s="147"/>
      <c r="V101" s="148"/>
      <c r="W101" s="148"/>
      <c r="X101" s="148"/>
      <c r="Y101" s="148"/>
      <c r="Z101" s="148"/>
      <c r="AA101" s="148"/>
      <c r="AB101" s="148"/>
      <c r="AC101" s="148"/>
      <c r="AD101" s="148"/>
      <c r="AE101" s="148"/>
      <c r="AF101" s="148"/>
      <c r="AG101" s="148"/>
      <c r="AH101" s="148"/>
      <c r="AI101" s="148"/>
      <c r="AJ101" s="149"/>
      <c r="AK101" s="178"/>
      <c r="AL101" s="178"/>
      <c r="AM101" s="147"/>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9"/>
      <c r="BQ101" s="112"/>
    </row>
    <row r="102" spans="1:70" ht="15.6" customHeight="1" x14ac:dyDescent="0.4">
      <c r="C102" s="101"/>
      <c r="D102" s="189"/>
      <c r="E102" s="189"/>
      <c r="F102" s="189"/>
      <c r="G102" s="189"/>
      <c r="H102" s="189"/>
      <c r="I102" s="189"/>
      <c r="J102" s="189"/>
      <c r="K102" s="189"/>
      <c r="L102" s="189"/>
      <c r="M102" s="197"/>
      <c r="N102" s="154"/>
      <c r="O102" s="155"/>
      <c r="P102" s="155"/>
      <c r="Q102" s="156"/>
      <c r="R102" s="119"/>
      <c r="S102" s="119"/>
      <c r="T102" s="119"/>
      <c r="U102" s="174"/>
      <c r="V102" s="175"/>
      <c r="W102" s="175"/>
      <c r="X102" s="175"/>
      <c r="Y102" s="175"/>
      <c r="Z102" s="175"/>
      <c r="AA102" s="175"/>
      <c r="AB102" s="175"/>
      <c r="AC102" s="175"/>
      <c r="AD102" s="175"/>
      <c r="AE102" s="175"/>
      <c r="AF102" s="175"/>
      <c r="AG102" s="175"/>
      <c r="AH102" s="175"/>
      <c r="AI102" s="175"/>
      <c r="AJ102" s="176"/>
      <c r="AK102" s="178"/>
      <c r="AL102" s="178"/>
      <c r="AM102" s="174"/>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6"/>
      <c r="BQ102" s="112"/>
    </row>
    <row r="103" spans="1:70" ht="15.6" customHeight="1" x14ac:dyDescent="0.4">
      <c r="C103" s="179"/>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row>
    <row r="104" spans="1:70" ht="15.6" customHeight="1" x14ac:dyDescent="0.4">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row>
    <row r="105" spans="1:70" ht="15.6" customHeight="1" x14ac:dyDescent="0.4">
      <c r="C105" s="94"/>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187"/>
      <c r="AS105" s="187"/>
      <c r="AT105" s="187"/>
      <c r="AU105" s="187"/>
      <c r="AV105" s="187"/>
      <c r="AW105" s="187"/>
      <c r="AX105" s="187"/>
      <c r="AY105" s="187"/>
      <c r="AZ105" s="187"/>
      <c r="BA105" s="187"/>
      <c r="BB105" s="187"/>
      <c r="BC105" s="97"/>
      <c r="BD105" s="98"/>
      <c r="BE105" s="98"/>
      <c r="BF105" s="98"/>
      <c r="BG105" s="98"/>
      <c r="BH105" s="98"/>
      <c r="BI105" s="98"/>
      <c r="BJ105" s="98"/>
      <c r="BK105" s="98"/>
      <c r="BL105" s="98"/>
      <c r="BM105" s="98"/>
      <c r="BN105" s="98"/>
      <c r="BO105" s="98"/>
      <c r="BP105" s="98"/>
      <c r="BQ105" s="99"/>
    </row>
    <row r="106" spans="1:70" ht="15.6" customHeight="1" x14ac:dyDescent="0.5">
      <c r="C106" s="101"/>
      <c r="D106" s="119"/>
      <c r="E106" s="119"/>
      <c r="F106" s="119"/>
      <c r="G106" s="119"/>
      <c r="H106" s="119"/>
      <c r="I106" s="119"/>
      <c r="J106" s="119"/>
      <c r="K106" s="119"/>
      <c r="L106" s="119"/>
      <c r="M106" s="119"/>
      <c r="N106" s="119"/>
      <c r="O106" s="119"/>
      <c r="P106" s="119"/>
      <c r="Q106" s="119"/>
      <c r="R106" s="119"/>
      <c r="S106" s="119"/>
      <c r="T106" s="119"/>
      <c r="U106" s="119"/>
      <c r="V106" s="119"/>
      <c r="W106" s="119"/>
      <c r="X106" s="68"/>
      <c r="Y106" s="68"/>
      <c r="Z106" s="68"/>
      <c r="AA106" s="109"/>
      <c r="AB106" s="120"/>
      <c r="AC106" s="120"/>
      <c r="AD106" s="120"/>
      <c r="AE106" s="120"/>
      <c r="AF106" s="120"/>
      <c r="AG106" s="120"/>
      <c r="AH106" s="120"/>
      <c r="AI106" s="120"/>
      <c r="AJ106" s="120"/>
      <c r="AK106" s="120"/>
      <c r="AL106" s="120"/>
      <c r="AM106" s="120"/>
      <c r="AN106" s="111"/>
      <c r="AO106" s="120"/>
      <c r="AP106" s="121"/>
      <c r="AQ106" s="121"/>
      <c r="AR106" s="188"/>
      <c r="AS106" s="188"/>
      <c r="AT106" s="188"/>
      <c r="AU106" s="188"/>
      <c r="AV106" s="188"/>
      <c r="AW106" s="188"/>
      <c r="AX106" s="188"/>
      <c r="AY106" s="188"/>
      <c r="AZ106" s="188"/>
      <c r="BA106" s="188"/>
      <c r="BB106" s="188"/>
      <c r="BC106" s="108"/>
      <c r="BD106" s="109"/>
      <c r="BE106" s="109"/>
      <c r="BF106" s="109"/>
      <c r="BG106" s="109"/>
      <c r="BH106" s="109"/>
      <c r="BI106" s="109"/>
      <c r="BJ106" s="109"/>
      <c r="BK106" s="109"/>
      <c r="BL106" s="109"/>
      <c r="BM106" s="110"/>
      <c r="BN106" s="110"/>
      <c r="BO106" s="110"/>
      <c r="BP106" s="111"/>
      <c r="BQ106" s="112"/>
    </row>
    <row r="107" spans="1:70" ht="15.6" customHeight="1" x14ac:dyDescent="0.5">
      <c r="C107" s="101"/>
      <c r="D107" s="102" t="s">
        <v>14</v>
      </c>
      <c r="E107" s="103"/>
      <c r="F107" s="103"/>
      <c r="G107" s="103"/>
      <c r="H107" s="103"/>
      <c r="I107" s="103"/>
      <c r="J107" s="103"/>
      <c r="K107" s="103"/>
      <c r="L107" s="103"/>
      <c r="M107" s="103"/>
      <c r="N107" s="103"/>
      <c r="O107" s="103"/>
      <c r="P107" s="103"/>
      <c r="Q107" s="104"/>
      <c r="R107" s="105" t="s">
        <v>45</v>
      </c>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7"/>
      <c r="BC107" s="108"/>
      <c r="BD107" s="109"/>
      <c r="BE107" s="109"/>
      <c r="BF107" s="109"/>
      <c r="BG107" s="109"/>
      <c r="BH107" s="109"/>
      <c r="BI107" s="109"/>
      <c r="BJ107" s="109"/>
      <c r="BK107" s="109"/>
      <c r="BL107" s="109"/>
      <c r="BM107" s="110"/>
      <c r="BN107" s="110"/>
      <c r="BO107" s="110"/>
      <c r="BP107" s="111"/>
      <c r="BQ107" s="112"/>
    </row>
    <row r="108" spans="1:70" ht="15.6" customHeight="1" x14ac:dyDescent="0.5">
      <c r="C108" s="101"/>
      <c r="D108" s="113"/>
      <c r="E108" s="114"/>
      <c r="F108" s="114"/>
      <c r="G108" s="114"/>
      <c r="H108" s="114"/>
      <c r="I108" s="114"/>
      <c r="J108" s="114"/>
      <c r="K108" s="114"/>
      <c r="L108" s="114"/>
      <c r="M108" s="114"/>
      <c r="N108" s="114"/>
      <c r="O108" s="114"/>
      <c r="P108" s="114"/>
      <c r="Q108" s="115"/>
      <c r="R108" s="116"/>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8"/>
      <c r="BC108" s="108"/>
      <c r="BD108" s="109"/>
      <c r="BE108" s="109"/>
      <c r="BF108" s="109"/>
      <c r="BG108" s="109"/>
      <c r="BH108" s="109"/>
      <c r="BI108" s="109"/>
      <c r="BJ108" s="109"/>
      <c r="BK108" s="109"/>
      <c r="BL108" s="109"/>
      <c r="BM108" s="110"/>
      <c r="BN108" s="110"/>
      <c r="BO108" s="110"/>
      <c r="BP108" s="111"/>
      <c r="BQ108" s="112"/>
    </row>
    <row r="109" spans="1:70" ht="15.6" customHeight="1" x14ac:dyDescent="0.5">
      <c r="C109" s="101"/>
      <c r="D109" s="119"/>
      <c r="E109" s="119"/>
      <c r="F109" s="119"/>
      <c r="G109" s="119"/>
      <c r="H109" s="119"/>
      <c r="I109" s="119"/>
      <c r="J109" s="119"/>
      <c r="K109" s="119"/>
      <c r="L109" s="119"/>
      <c r="M109" s="119"/>
      <c r="N109" s="119"/>
      <c r="O109" s="119"/>
      <c r="P109" s="119"/>
      <c r="Q109" s="119"/>
      <c r="R109" s="119"/>
      <c r="S109" s="119"/>
      <c r="T109" s="119"/>
      <c r="U109" s="119"/>
      <c r="V109" s="119"/>
      <c r="W109" s="119"/>
      <c r="X109" s="68"/>
      <c r="Y109" s="68"/>
      <c r="Z109" s="68"/>
      <c r="AA109" s="109"/>
      <c r="AB109" s="120"/>
      <c r="AC109" s="120"/>
      <c r="AD109" s="120"/>
      <c r="AE109" s="120"/>
      <c r="AF109" s="120"/>
      <c r="AG109" s="120"/>
      <c r="AH109" s="120"/>
      <c r="AI109" s="120"/>
      <c r="AJ109" s="120"/>
      <c r="AK109" s="120"/>
      <c r="AL109" s="120"/>
      <c r="AM109" s="120"/>
      <c r="AN109" s="111"/>
      <c r="AO109" s="120"/>
      <c r="AP109" s="121"/>
      <c r="AQ109" s="121"/>
      <c r="AR109" s="122"/>
      <c r="AS109" s="122"/>
      <c r="AT109" s="122"/>
      <c r="AU109" s="122"/>
      <c r="AV109" s="122"/>
      <c r="AW109" s="122"/>
      <c r="AX109" s="122"/>
      <c r="AY109" s="122"/>
      <c r="AZ109" s="122"/>
      <c r="BA109" s="122"/>
      <c r="BB109" s="122"/>
      <c r="BC109" s="108"/>
      <c r="BD109" s="109"/>
      <c r="BE109" s="109"/>
      <c r="BF109" s="109"/>
      <c r="BG109" s="109"/>
      <c r="BH109" s="109"/>
      <c r="BI109" s="109"/>
      <c r="BJ109" s="109"/>
      <c r="BK109" s="109"/>
      <c r="BL109" s="109"/>
      <c r="BM109" s="110"/>
      <c r="BN109" s="110"/>
      <c r="BO109" s="110"/>
      <c r="BP109" s="111"/>
      <c r="BQ109" s="112"/>
    </row>
    <row r="110" spans="1:70" ht="25.5" x14ac:dyDescent="0.5">
      <c r="C110" s="101"/>
      <c r="D110" s="119"/>
      <c r="E110" s="119"/>
      <c r="F110" s="119"/>
      <c r="G110" s="119"/>
      <c r="H110" s="119"/>
      <c r="I110" s="119"/>
      <c r="J110" s="119"/>
      <c r="K110" s="119"/>
      <c r="L110" s="119"/>
      <c r="M110" s="119"/>
      <c r="N110" s="119"/>
      <c r="O110" s="119"/>
      <c r="P110" s="119"/>
      <c r="Q110" s="119"/>
      <c r="R110" s="119"/>
      <c r="S110" s="119"/>
      <c r="T110" s="119"/>
      <c r="U110" s="123" t="s">
        <v>40</v>
      </c>
      <c r="V110" s="125"/>
      <c r="W110" s="124"/>
      <c r="X110" s="126"/>
      <c r="Y110" s="126"/>
      <c r="Z110" s="127"/>
      <c r="AA110" s="127"/>
      <c r="AB110" s="127"/>
      <c r="AC110" s="127"/>
      <c r="AD110" s="127"/>
      <c r="AE110" s="127"/>
      <c r="AF110" s="127"/>
      <c r="AG110" s="127"/>
      <c r="AH110" s="127"/>
      <c r="AI110" s="127"/>
      <c r="AJ110" s="127"/>
      <c r="AK110" s="124"/>
      <c r="AL110" s="124"/>
      <c r="AM110" s="123" t="s">
        <v>36</v>
      </c>
      <c r="AN110" s="119"/>
      <c r="AO110" s="119"/>
      <c r="AP110" s="119"/>
      <c r="AQ110" s="119"/>
      <c r="AR110" s="119"/>
      <c r="AS110" s="110"/>
      <c r="AT110" s="124"/>
      <c r="AU110" s="124"/>
      <c r="AV110" s="124"/>
      <c r="AW110" s="124"/>
      <c r="AX110" s="124"/>
      <c r="AY110" s="124"/>
      <c r="AZ110" s="124"/>
      <c r="BA110" s="124"/>
      <c r="BB110" s="124"/>
      <c r="BC110" s="128"/>
      <c r="BD110" s="110"/>
      <c r="BE110" s="129" t="s">
        <v>17</v>
      </c>
      <c r="BF110" s="182"/>
      <c r="BG110" s="182"/>
      <c r="BH110" s="182"/>
      <c r="BI110" s="182"/>
      <c r="BJ110" s="182"/>
      <c r="BK110" s="182"/>
      <c r="BL110" s="110"/>
      <c r="BM110" s="110"/>
      <c r="BN110" s="110"/>
      <c r="BO110" s="110"/>
      <c r="BP110" s="111"/>
      <c r="BQ110" s="112"/>
    </row>
    <row r="111" spans="1:70" ht="19.350000000000001" customHeight="1" x14ac:dyDescent="0.4">
      <c r="C111" s="101"/>
      <c r="D111" s="189" t="s">
        <v>18</v>
      </c>
      <c r="E111" s="189"/>
      <c r="F111" s="189"/>
      <c r="G111" s="189"/>
      <c r="H111" s="189"/>
      <c r="I111" s="189"/>
      <c r="J111" s="189"/>
      <c r="K111" s="189"/>
      <c r="L111" s="189"/>
      <c r="M111" s="189"/>
      <c r="N111" s="130" t="str">
        <f>IF([2]回答表!F17="簡易水道事業",IF([2]回答表!X43="○","○",""),"")</f>
        <v/>
      </c>
      <c r="O111" s="131"/>
      <c r="P111" s="131"/>
      <c r="Q111" s="132"/>
      <c r="R111" s="119"/>
      <c r="S111" s="119"/>
      <c r="T111" s="119"/>
      <c r="U111" s="190" t="s">
        <v>46</v>
      </c>
      <c r="V111" s="191"/>
      <c r="W111" s="191"/>
      <c r="X111" s="191"/>
      <c r="Y111" s="191"/>
      <c r="Z111" s="191"/>
      <c r="AA111" s="191"/>
      <c r="AB111" s="191"/>
      <c r="AC111" s="191"/>
      <c r="AD111" s="191"/>
      <c r="AE111" s="191"/>
      <c r="AF111" s="191"/>
      <c r="AG111" s="191"/>
      <c r="AH111" s="191"/>
      <c r="AI111" s="191"/>
      <c r="AJ111" s="192"/>
      <c r="AK111" s="136"/>
      <c r="AL111" s="136"/>
      <c r="AM111" s="133" t="str">
        <f>IF([2]回答表!F17="簡易水道事業",IF([2]回答表!X43="○",[2]回答表!B154,IF([2]回答表!AA43="○",[2]回答表!B201,"")),"")</f>
        <v/>
      </c>
      <c r="AN111" s="134"/>
      <c r="AO111" s="134"/>
      <c r="AP111" s="134"/>
      <c r="AQ111" s="134"/>
      <c r="AR111" s="134"/>
      <c r="AS111" s="134"/>
      <c r="AT111" s="134"/>
      <c r="AU111" s="134"/>
      <c r="AV111" s="134"/>
      <c r="AW111" s="134"/>
      <c r="AX111" s="134"/>
      <c r="AY111" s="134"/>
      <c r="AZ111" s="134"/>
      <c r="BA111" s="134"/>
      <c r="BB111" s="135"/>
      <c r="BC111" s="120"/>
      <c r="BD111" s="109"/>
      <c r="BE111" s="138" t="str">
        <f>IF([2]回答表!F17="簡易水道事業",IF([2]回答表!X43="○",[2]回答表!B190,IF([2]回答表!AA43="○",[2]回答表!B238,"")),"")</f>
        <v/>
      </c>
      <c r="BF111" s="139"/>
      <c r="BG111" s="139"/>
      <c r="BH111" s="139"/>
      <c r="BI111" s="138"/>
      <c r="BJ111" s="139"/>
      <c r="BK111" s="139"/>
      <c r="BL111" s="139"/>
      <c r="BM111" s="138"/>
      <c r="BN111" s="139"/>
      <c r="BO111" s="139"/>
      <c r="BP111" s="140"/>
      <c r="BQ111" s="112"/>
    </row>
    <row r="112" spans="1:70" ht="19.350000000000001" customHeight="1" x14ac:dyDescent="0.4">
      <c r="C112" s="101"/>
      <c r="D112" s="189"/>
      <c r="E112" s="189"/>
      <c r="F112" s="189"/>
      <c r="G112" s="189"/>
      <c r="H112" s="189"/>
      <c r="I112" s="189"/>
      <c r="J112" s="189"/>
      <c r="K112" s="189"/>
      <c r="L112" s="189"/>
      <c r="M112" s="189"/>
      <c r="N112" s="144"/>
      <c r="O112" s="145"/>
      <c r="P112" s="145"/>
      <c r="Q112" s="146"/>
      <c r="R112" s="119"/>
      <c r="S112" s="119"/>
      <c r="T112" s="119"/>
      <c r="U112" s="198"/>
      <c r="V112" s="199"/>
      <c r="W112" s="199"/>
      <c r="X112" s="199"/>
      <c r="Y112" s="199"/>
      <c r="Z112" s="199"/>
      <c r="AA112" s="199"/>
      <c r="AB112" s="199"/>
      <c r="AC112" s="199"/>
      <c r="AD112" s="199"/>
      <c r="AE112" s="199"/>
      <c r="AF112" s="199"/>
      <c r="AG112" s="199"/>
      <c r="AH112" s="199"/>
      <c r="AI112" s="199"/>
      <c r="AJ112" s="200"/>
      <c r="AK112" s="136"/>
      <c r="AL112" s="136"/>
      <c r="AM112" s="147"/>
      <c r="AN112" s="148"/>
      <c r="AO112" s="148"/>
      <c r="AP112" s="148"/>
      <c r="AQ112" s="148"/>
      <c r="AR112" s="148"/>
      <c r="AS112" s="148"/>
      <c r="AT112" s="148"/>
      <c r="AU112" s="148"/>
      <c r="AV112" s="148"/>
      <c r="AW112" s="148"/>
      <c r="AX112" s="148"/>
      <c r="AY112" s="148"/>
      <c r="AZ112" s="148"/>
      <c r="BA112" s="148"/>
      <c r="BB112" s="149"/>
      <c r="BC112" s="120"/>
      <c r="BD112" s="109"/>
      <c r="BE112" s="150"/>
      <c r="BF112" s="151"/>
      <c r="BG112" s="151"/>
      <c r="BH112" s="151"/>
      <c r="BI112" s="150"/>
      <c r="BJ112" s="151"/>
      <c r="BK112" s="151"/>
      <c r="BL112" s="151"/>
      <c r="BM112" s="150"/>
      <c r="BN112" s="151"/>
      <c r="BO112" s="151"/>
      <c r="BP112" s="152"/>
      <c r="BQ112" s="112"/>
    </row>
    <row r="113" spans="3:69" ht="15.6" customHeight="1" x14ac:dyDescent="0.4">
      <c r="C113" s="101"/>
      <c r="D113" s="189"/>
      <c r="E113" s="189"/>
      <c r="F113" s="189"/>
      <c r="G113" s="189"/>
      <c r="H113" s="189"/>
      <c r="I113" s="189"/>
      <c r="J113" s="189"/>
      <c r="K113" s="189"/>
      <c r="L113" s="189"/>
      <c r="M113" s="189"/>
      <c r="N113" s="144"/>
      <c r="O113" s="145"/>
      <c r="P113" s="145"/>
      <c r="Q113" s="146"/>
      <c r="R113" s="119"/>
      <c r="S113" s="119"/>
      <c r="T113" s="119"/>
      <c r="U113" s="82" t="str">
        <f>IF([2]回答表!F17="簡易水道事業",IF([2]回答表!X43="○",[2]回答表!Y181,IF([2]回答表!AA43="○",[2]回答表!Y229,"")),"")</f>
        <v/>
      </c>
      <c r="V113" s="83"/>
      <c r="W113" s="83"/>
      <c r="X113" s="83"/>
      <c r="Y113" s="83"/>
      <c r="Z113" s="83"/>
      <c r="AA113" s="83"/>
      <c r="AB113" s="83"/>
      <c r="AC113" s="83"/>
      <c r="AD113" s="83"/>
      <c r="AE113" s="83"/>
      <c r="AF113" s="83"/>
      <c r="AG113" s="83"/>
      <c r="AH113" s="83"/>
      <c r="AI113" s="83"/>
      <c r="AJ113" s="153"/>
      <c r="AK113" s="136"/>
      <c r="AL113" s="136"/>
      <c r="AM113" s="147"/>
      <c r="AN113" s="148"/>
      <c r="AO113" s="148"/>
      <c r="AP113" s="148"/>
      <c r="AQ113" s="148"/>
      <c r="AR113" s="148"/>
      <c r="AS113" s="148"/>
      <c r="AT113" s="148"/>
      <c r="AU113" s="148"/>
      <c r="AV113" s="148"/>
      <c r="AW113" s="148"/>
      <c r="AX113" s="148"/>
      <c r="AY113" s="148"/>
      <c r="AZ113" s="148"/>
      <c r="BA113" s="148"/>
      <c r="BB113" s="149"/>
      <c r="BC113" s="120"/>
      <c r="BD113" s="109"/>
      <c r="BE113" s="150"/>
      <c r="BF113" s="151"/>
      <c r="BG113" s="151"/>
      <c r="BH113" s="151"/>
      <c r="BI113" s="150"/>
      <c r="BJ113" s="151"/>
      <c r="BK113" s="151"/>
      <c r="BL113" s="151"/>
      <c r="BM113" s="150"/>
      <c r="BN113" s="151"/>
      <c r="BO113" s="151"/>
      <c r="BP113" s="152"/>
      <c r="BQ113" s="112"/>
    </row>
    <row r="114" spans="3:69" ht="15.6" customHeight="1" x14ac:dyDescent="0.4">
      <c r="C114" s="101"/>
      <c r="D114" s="189"/>
      <c r="E114" s="189"/>
      <c r="F114" s="189"/>
      <c r="G114" s="189"/>
      <c r="H114" s="189"/>
      <c r="I114" s="189"/>
      <c r="J114" s="189"/>
      <c r="K114" s="189"/>
      <c r="L114" s="189"/>
      <c r="M114" s="189"/>
      <c r="N114" s="154"/>
      <c r="O114" s="155"/>
      <c r="P114" s="155"/>
      <c r="Q114" s="156"/>
      <c r="R114" s="119"/>
      <c r="S114" s="119"/>
      <c r="T114" s="119"/>
      <c r="U114" s="79"/>
      <c r="V114" s="80"/>
      <c r="W114" s="80"/>
      <c r="X114" s="80"/>
      <c r="Y114" s="80"/>
      <c r="Z114" s="80"/>
      <c r="AA114" s="80"/>
      <c r="AB114" s="80"/>
      <c r="AC114" s="80"/>
      <c r="AD114" s="80"/>
      <c r="AE114" s="80"/>
      <c r="AF114" s="80"/>
      <c r="AG114" s="80"/>
      <c r="AH114" s="80"/>
      <c r="AI114" s="80"/>
      <c r="AJ114" s="81"/>
      <c r="AK114" s="136"/>
      <c r="AL114" s="136"/>
      <c r="AM114" s="147"/>
      <c r="AN114" s="148"/>
      <c r="AO114" s="148"/>
      <c r="AP114" s="148"/>
      <c r="AQ114" s="148"/>
      <c r="AR114" s="148"/>
      <c r="AS114" s="148"/>
      <c r="AT114" s="148"/>
      <c r="AU114" s="148"/>
      <c r="AV114" s="148"/>
      <c r="AW114" s="148"/>
      <c r="AX114" s="148"/>
      <c r="AY114" s="148"/>
      <c r="AZ114" s="148"/>
      <c r="BA114" s="148"/>
      <c r="BB114" s="149"/>
      <c r="BC114" s="120"/>
      <c r="BD114" s="109"/>
      <c r="BE114" s="150" t="str">
        <f>IF([2]回答表!F17="簡易水道事業",IF([2]回答表!X43="○",[2]回答表!E190,IF([2]回答表!AA43="○",[2]回答表!E238,"")),"")</f>
        <v/>
      </c>
      <c r="BF114" s="151"/>
      <c r="BG114" s="151"/>
      <c r="BH114" s="151"/>
      <c r="BI114" s="150" t="str">
        <f>IF([2]回答表!F17="簡易水道事業",IF([2]回答表!X43="○",[2]回答表!E191,IF([2]回答表!AA43="○",[2]回答表!E239,"")),"")</f>
        <v/>
      </c>
      <c r="BJ114" s="151"/>
      <c r="BK114" s="151"/>
      <c r="BL114" s="151"/>
      <c r="BM114" s="150" t="str">
        <f>IF([2]回答表!F17="簡易水道事業",IF([2]回答表!X43="○",[2]回答表!E192,IF([2]回答表!AA43="○",[2]回答表!E240,"")),"")</f>
        <v/>
      </c>
      <c r="BN114" s="151"/>
      <c r="BO114" s="151"/>
      <c r="BP114" s="152"/>
      <c r="BQ114" s="112"/>
    </row>
    <row r="115" spans="3:69" ht="15.6" customHeight="1" x14ac:dyDescent="0.4">
      <c r="C115" s="101"/>
      <c r="D115" s="157"/>
      <c r="E115" s="157"/>
      <c r="F115" s="157"/>
      <c r="G115" s="157"/>
      <c r="H115" s="157"/>
      <c r="I115" s="157"/>
      <c r="J115" s="157"/>
      <c r="K115" s="157"/>
      <c r="L115" s="157"/>
      <c r="M115" s="157"/>
      <c r="N115" s="158"/>
      <c r="O115" s="158"/>
      <c r="P115" s="158"/>
      <c r="Q115" s="158"/>
      <c r="R115" s="159"/>
      <c r="S115" s="159"/>
      <c r="T115" s="159"/>
      <c r="U115" s="85"/>
      <c r="V115" s="86"/>
      <c r="W115" s="86"/>
      <c r="X115" s="86"/>
      <c r="Y115" s="86"/>
      <c r="Z115" s="86"/>
      <c r="AA115" s="86"/>
      <c r="AB115" s="86"/>
      <c r="AC115" s="86"/>
      <c r="AD115" s="86"/>
      <c r="AE115" s="86"/>
      <c r="AF115" s="86"/>
      <c r="AG115" s="86"/>
      <c r="AH115" s="86"/>
      <c r="AI115" s="86"/>
      <c r="AJ115" s="87"/>
      <c r="AK115" s="136"/>
      <c r="AL115" s="136"/>
      <c r="AM115" s="147"/>
      <c r="AN115" s="148"/>
      <c r="AO115" s="148"/>
      <c r="AP115" s="148"/>
      <c r="AQ115" s="148"/>
      <c r="AR115" s="148"/>
      <c r="AS115" s="148"/>
      <c r="AT115" s="148"/>
      <c r="AU115" s="148"/>
      <c r="AV115" s="148"/>
      <c r="AW115" s="148"/>
      <c r="AX115" s="148"/>
      <c r="AY115" s="148"/>
      <c r="AZ115" s="148"/>
      <c r="BA115" s="148"/>
      <c r="BB115" s="149"/>
      <c r="BC115" s="120"/>
      <c r="BD115" s="120"/>
      <c r="BE115" s="150"/>
      <c r="BF115" s="151"/>
      <c r="BG115" s="151"/>
      <c r="BH115" s="151"/>
      <c r="BI115" s="150"/>
      <c r="BJ115" s="151"/>
      <c r="BK115" s="151"/>
      <c r="BL115" s="151"/>
      <c r="BM115" s="150"/>
      <c r="BN115" s="151"/>
      <c r="BO115" s="151"/>
      <c r="BP115" s="152"/>
      <c r="BQ115" s="112"/>
    </row>
    <row r="116" spans="3:69" ht="19.350000000000001" customHeight="1" x14ac:dyDescent="0.4">
      <c r="C116" s="101"/>
      <c r="D116" s="157"/>
      <c r="E116" s="157"/>
      <c r="F116" s="157"/>
      <c r="G116" s="157"/>
      <c r="H116" s="157"/>
      <c r="I116" s="157"/>
      <c r="J116" s="157"/>
      <c r="K116" s="157"/>
      <c r="L116" s="157"/>
      <c r="M116" s="157"/>
      <c r="N116" s="158"/>
      <c r="O116" s="158"/>
      <c r="P116" s="158"/>
      <c r="Q116" s="158"/>
      <c r="R116" s="159"/>
      <c r="S116" s="159"/>
      <c r="T116" s="159"/>
      <c r="U116" s="190" t="s">
        <v>47</v>
      </c>
      <c r="V116" s="191"/>
      <c r="W116" s="191"/>
      <c r="X116" s="191"/>
      <c r="Y116" s="191"/>
      <c r="Z116" s="191"/>
      <c r="AA116" s="191"/>
      <c r="AB116" s="191"/>
      <c r="AC116" s="191"/>
      <c r="AD116" s="191"/>
      <c r="AE116" s="191"/>
      <c r="AF116" s="191"/>
      <c r="AG116" s="191"/>
      <c r="AH116" s="191"/>
      <c r="AI116" s="191"/>
      <c r="AJ116" s="192"/>
      <c r="AK116" s="136"/>
      <c r="AL116" s="136"/>
      <c r="AM116" s="147"/>
      <c r="AN116" s="148"/>
      <c r="AO116" s="148"/>
      <c r="AP116" s="148"/>
      <c r="AQ116" s="148"/>
      <c r="AR116" s="148"/>
      <c r="AS116" s="148"/>
      <c r="AT116" s="148"/>
      <c r="AU116" s="148"/>
      <c r="AV116" s="148"/>
      <c r="AW116" s="148"/>
      <c r="AX116" s="148"/>
      <c r="AY116" s="148"/>
      <c r="AZ116" s="148"/>
      <c r="BA116" s="148"/>
      <c r="BB116" s="149"/>
      <c r="BC116" s="120"/>
      <c r="BD116" s="109"/>
      <c r="BE116" s="150"/>
      <c r="BF116" s="151"/>
      <c r="BG116" s="151"/>
      <c r="BH116" s="151"/>
      <c r="BI116" s="150"/>
      <c r="BJ116" s="151"/>
      <c r="BK116" s="151"/>
      <c r="BL116" s="151"/>
      <c r="BM116" s="150"/>
      <c r="BN116" s="151"/>
      <c r="BO116" s="151"/>
      <c r="BP116" s="152"/>
      <c r="BQ116" s="112"/>
    </row>
    <row r="117" spans="3:69" ht="19.350000000000001" customHeight="1" x14ac:dyDescent="0.4">
      <c r="C117" s="101"/>
      <c r="D117" s="196" t="s">
        <v>26</v>
      </c>
      <c r="E117" s="189"/>
      <c r="F117" s="189"/>
      <c r="G117" s="189"/>
      <c r="H117" s="189"/>
      <c r="I117" s="189"/>
      <c r="J117" s="189"/>
      <c r="K117" s="189"/>
      <c r="L117" s="189"/>
      <c r="M117" s="197"/>
      <c r="N117" s="130" t="str">
        <f>IF([2]回答表!F17="簡易水道事業",IF([2]回答表!AA43="○","○",""),"")</f>
        <v/>
      </c>
      <c r="O117" s="131"/>
      <c r="P117" s="131"/>
      <c r="Q117" s="132"/>
      <c r="R117" s="119"/>
      <c r="S117" s="119"/>
      <c r="T117" s="119"/>
      <c r="U117" s="198"/>
      <c r="V117" s="199"/>
      <c r="W117" s="199"/>
      <c r="X117" s="199"/>
      <c r="Y117" s="199"/>
      <c r="Z117" s="199"/>
      <c r="AA117" s="199"/>
      <c r="AB117" s="199"/>
      <c r="AC117" s="199"/>
      <c r="AD117" s="199"/>
      <c r="AE117" s="199"/>
      <c r="AF117" s="199"/>
      <c r="AG117" s="199"/>
      <c r="AH117" s="199"/>
      <c r="AI117" s="199"/>
      <c r="AJ117" s="200"/>
      <c r="AK117" s="136"/>
      <c r="AL117" s="136"/>
      <c r="AM117" s="147"/>
      <c r="AN117" s="148"/>
      <c r="AO117" s="148"/>
      <c r="AP117" s="148"/>
      <c r="AQ117" s="148"/>
      <c r="AR117" s="148"/>
      <c r="AS117" s="148"/>
      <c r="AT117" s="148"/>
      <c r="AU117" s="148"/>
      <c r="AV117" s="148"/>
      <c r="AW117" s="148"/>
      <c r="AX117" s="148"/>
      <c r="AY117" s="148"/>
      <c r="AZ117" s="148"/>
      <c r="BA117" s="148"/>
      <c r="BB117" s="149"/>
      <c r="BC117" s="120"/>
      <c r="BD117" s="167"/>
      <c r="BE117" s="150"/>
      <c r="BF117" s="151"/>
      <c r="BG117" s="151"/>
      <c r="BH117" s="151"/>
      <c r="BI117" s="150"/>
      <c r="BJ117" s="151"/>
      <c r="BK117" s="151"/>
      <c r="BL117" s="151"/>
      <c r="BM117" s="150"/>
      <c r="BN117" s="151"/>
      <c r="BO117" s="151"/>
      <c r="BP117" s="152"/>
      <c r="BQ117" s="112"/>
    </row>
    <row r="118" spans="3:69" ht="15.6" customHeight="1" x14ac:dyDescent="0.4">
      <c r="C118" s="101"/>
      <c r="D118" s="189"/>
      <c r="E118" s="189"/>
      <c r="F118" s="189"/>
      <c r="G118" s="189"/>
      <c r="H118" s="189"/>
      <c r="I118" s="189"/>
      <c r="J118" s="189"/>
      <c r="K118" s="189"/>
      <c r="L118" s="189"/>
      <c r="M118" s="197"/>
      <c r="N118" s="144"/>
      <c r="O118" s="145"/>
      <c r="P118" s="145"/>
      <c r="Q118" s="146"/>
      <c r="R118" s="119"/>
      <c r="S118" s="119"/>
      <c r="T118" s="119"/>
      <c r="U118" s="82" t="str">
        <f>IF([2]回答表!F17="簡易水道事業",IF([2]回答表!X43="○",[2]回答表!Y182,IF([2]回答表!AA43="○",[2]回答表!Y230,"")),"")</f>
        <v/>
      </c>
      <c r="V118" s="83"/>
      <c r="W118" s="83"/>
      <c r="X118" s="83"/>
      <c r="Y118" s="83"/>
      <c r="Z118" s="83"/>
      <c r="AA118" s="83"/>
      <c r="AB118" s="83"/>
      <c r="AC118" s="83"/>
      <c r="AD118" s="83"/>
      <c r="AE118" s="83"/>
      <c r="AF118" s="83"/>
      <c r="AG118" s="83"/>
      <c r="AH118" s="83"/>
      <c r="AI118" s="83"/>
      <c r="AJ118" s="153"/>
      <c r="AK118" s="136"/>
      <c r="AL118" s="136"/>
      <c r="AM118" s="147"/>
      <c r="AN118" s="148"/>
      <c r="AO118" s="148"/>
      <c r="AP118" s="148"/>
      <c r="AQ118" s="148"/>
      <c r="AR118" s="148"/>
      <c r="AS118" s="148"/>
      <c r="AT118" s="148"/>
      <c r="AU118" s="148"/>
      <c r="AV118" s="148"/>
      <c r="AW118" s="148"/>
      <c r="AX118" s="148"/>
      <c r="AY118" s="148"/>
      <c r="AZ118" s="148"/>
      <c r="BA118" s="148"/>
      <c r="BB118" s="149"/>
      <c r="BC118" s="120"/>
      <c r="BD118" s="167"/>
      <c r="BE118" s="150" t="s">
        <v>23</v>
      </c>
      <c r="BF118" s="151"/>
      <c r="BG118" s="151"/>
      <c r="BH118" s="151"/>
      <c r="BI118" s="150" t="s">
        <v>24</v>
      </c>
      <c r="BJ118" s="151"/>
      <c r="BK118" s="151"/>
      <c r="BL118" s="151"/>
      <c r="BM118" s="150" t="s">
        <v>25</v>
      </c>
      <c r="BN118" s="151"/>
      <c r="BO118" s="151"/>
      <c r="BP118" s="152"/>
      <c r="BQ118" s="112"/>
    </row>
    <row r="119" spans="3:69" ht="15.6" customHeight="1" x14ac:dyDescent="0.4">
      <c r="C119" s="101"/>
      <c r="D119" s="189"/>
      <c r="E119" s="189"/>
      <c r="F119" s="189"/>
      <c r="G119" s="189"/>
      <c r="H119" s="189"/>
      <c r="I119" s="189"/>
      <c r="J119" s="189"/>
      <c r="K119" s="189"/>
      <c r="L119" s="189"/>
      <c r="M119" s="197"/>
      <c r="N119" s="144"/>
      <c r="O119" s="145"/>
      <c r="P119" s="145"/>
      <c r="Q119" s="146"/>
      <c r="R119" s="119"/>
      <c r="S119" s="119"/>
      <c r="T119" s="119"/>
      <c r="U119" s="79"/>
      <c r="V119" s="80"/>
      <c r="W119" s="80"/>
      <c r="X119" s="80"/>
      <c r="Y119" s="80"/>
      <c r="Z119" s="80"/>
      <c r="AA119" s="80"/>
      <c r="AB119" s="80"/>
      <c r="AC119" s="80"/>
      <c r="AD119" s="80"/>
      <c r="AE119" s="80"/>
      <c r="AF119" s="80"/>
      <c r="AG119" s="80"/>
      <c r="AH119" s="80"/>
      <c r="AI119" s="80"/>
      <c r="AJ119" s="81"/>
      <c r="AK119" s="136"/>
      <c r="AL119" s="136"/>
      <c r="AM119" s="147"/>
      <c r="AN119" s="148"/>
      <c r="AO119" s="148"/>
      <c r="AP119" s="148"/>
      <c r="AQ119" s="148"/>
      <c r="AR119" s="148"/>
      <c r="AS119" s="148"/>
      <c r="AT119" s="148"/>
      <c r="AU119" s="148"/>
      <c r="AV119" s="148"/>
      <c r="AW119" s="148"/>
      <c r="AX119" s="148"/>
      <c r="AY119" s="148"/>
      <c r="AZ119" s="148"/>
      <c r="BA119" s="148"/>
      <c r="BB119" s="149"/>
      <c r="BC119" s="120"/>
      <c r="BD119" s="167"/>
      <c r="BE119" s="150"/>
      <c r="BF119" s="151"/>
      <c r="BG119" s="151"/>
      <c r="BH119" s="151"/>
      <c r="BI119" s="150"/>
      <c r="BJ119" s="151"/>
      <c r="BK119" s="151"/>
      <c r="BL119" s="151"/>
      <c r="BM119" s="150"/>
      <c r="BN119" s="151"/>
      <c r="BO119" s="151"/>
      <c r="BP119" s="152"/>
      <c r="BQ119" s="112"/>
    </row>
    <row r="120" spans="3:69" ht="15.6" customHeight="1" x14ac:dyDescent="0.4">
      <c r="C120" s="101"/>
      <c r="D120" s="189"/>
      <c r="E120" s="189"/>
      <c r="F120" s="189"/>
      <c r="G120" s="189"/>
      <c r="H120" s="189"/>
      <c r="I120" s="189"/>
      <c r="J120" s="189"/>
      <c r="K120" s="189"/>
      <c r="L120" s="189"/>
      <c r="M120" s="197"/>
      <c r="N120" s="154"/>
      <c r="O120" s="155"/>
      <c r="P120" s="155"/>
      <c r="Q120" s="156"/>
      <c r="R120" s="119"/>
      <c r="S120" s="119"/>
      <c r="T120" s="119"/>
      <c r="U120" s="85"/>
      <c r="V120" s="86"/>
      <c r="W120" s="86"/>
      <c r="X120" s="86"/>
      <c r="Y120" s="86"/>
      <c r="Z120" s="86"/>
      <c r="AA120" s="86"/>
      <c r="AB120" s="86"/>
      <c r="AC120" s="86"/>
      <c r="AD120" s="86"/>
      <c r="AE120" s="86"/>
      <c r="AF120" s="86"/>
      <c r="AG120" s="86"/>
      <c r="AH120" s="86"/>
      <c r="AI120" s="86"/>
      <c r="AJ120" s="87"/>
      <c r="AK120" s="136"/>
      <c r="AL120" s="136"/>
      <c r="AM120" s="174"/>
      <c r="AN120" s="175"/>
      <c r="AO120" s="175"/>
      <c r="AP120" s="175"/>
      <c r="AQ120" s="175"/>
      <c r="AR120" s="175"/>
      <c r="AS120" s="175"/>
      <c r="AT120" s="175"/>
      <c r="AU120" s="175"/>
      <c r="AV120" s="175"/>
      <c r="AW120" s="175"/>
      <c r="AX120" s="175"/>
      <c r="AY120" s="175"/>
      <c r="AZ120" s="175"/>
      <c r="BA120" s="175"/>
      <c r="BB120" s="176"/>
      <c r="BC120" s="120"/>
      <c r="BD120" s="167"/>
      <c r="BE120" s="184"/>
      <c r="BF120" s="185"/>
      <c r="BG120" s="185"/>
      <c r="BH120" s="185"/>
      <c r="BI120" s="184"/>
      <c r="BJ120" s="185"/>
      <c r="BK120" s="185"/>
      <c r="BL120" s="185"/>
      <c r="BM120" s="184"/>
      <c r="BN120" s="185"/>
      <c r="BO120" s="185"/>
      <c r="BP120" s="186"/>
      <c r="BQ120" s="112"/>
    </row>
    <row r="121" spans="3:69" ht="15.6" customHeight="1" x14ac:dyDescent="0.5">
      <c r="C121" s="101"/>
      <c r="D121" s="157"/>
      <c r="E121" s="157"/>
      <c r="F121" s="157"/>
      <c r="G121" s="157"/>
      <c r="H121" s="157"/>
      <c r="I121" s="157"/>
      <c r="J121" s="157"/>
      <c r="K121" s="157"/>
      <c r="L121" s="157"/>
      <c r="M121" s="157"/>
      <c r="N121" s="84"/>
      <c r="O121" s="84"/>
      <c r="P121" s="84"/>
      <c r="Q121" s="84"/>
      <c r="R121" s="119"/>
      <c r="S121" s="119"/>
      <c r="T121" s="119"/>
      <c r="U121" s="119"/>
      <c r="V121" s="119"/>
      <c r="W121" s="119"/>
      <c r="X121" s="68"/>
      <c r="Y121" s="68"/>
      <c r="Z121" s="68"/>
      <c r="AA121" s="110"/>
      <c r="AB121" s="110"/>
      <c r="AC121" s="110"/>
      <c r="AD121" s="110"/>
      <c r="AE121" s="110"/>
      <c r="AF121" s="110"/>
      <c r="AG121" s="110"/>
      <c r="AH121" s="110"/>
      <c r="AI121" s="110"/>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112"/>
    </row>
    <row r="122" spans="3:69" ht="18.600000000000001" customHeight="1" x14ac:dyDescent="0.5">
      <c r="C122" s="101"/>
      <c r="D122" s="157"/>
      <c r="E122" s="157"/>
      <c r="F122" s="157"/>
      <c r="G122" s="157"/>
      <c r="H122" s="157"/>
      <c r="I122" s="157"/>
      <c r="J122" s="157"/>
      <c r="K122" s="157"/>
      <c r="L122" s="157"/>
      <c r="M122" s="157"/>
      <c r="N122" s="84"/>
      <c r="O122" s="84"/>
      <c r="P122" s="84"/>
      <c r="Q122" s="84"/>
      <c r="R122" s="119"/>
      <c r="S122" s="119"/>
      <c r="T122" s="119"/>
      <c r="U122" s="123" t="s">
        <v>32</v>
      </c>
      <c r="V122" s="119"/>
      <c r="W122" s="119"/>
      <c r="X122" s="119"/>
      <c r="Y122" s="119"/>
      <c r="Z122" s="119"/>
      <c r="AA122" s="110"/>
      <c r="AB122" s="124"/>
      <c r="AC122" s="110"/>
      <c r="AD122" s="110"/>
      <c r="AE122" s="110"/>
      <c r="AF122" s="110"/>
      <c r="AG122" s="110"/>
      <c r="AH122" s="110"/>
      <c r="AI122" s="110"/>
      <c r="AJ122" s="110"/>
      <c r="AK122" s="110"/>
      <c r="AL122" s="110"/>
      <c r="AM122" s="123" t="s">
        <v>33</v>
      </c>
      <c r="AN122" s="110"/>
      <c r="AO122" s="110"/>
      <c r="AP122" s="110"/>
      <c r="AQ122" s="110"/>
      <c r="AR122" s="110"/>
      <c r="AS122" s="110"/>
      <c r="AT122" s="110"/>
      <c r="AU122" s="110"/>
      <c r="AV122" s="110"/>
      <c r="AW122" s="110"/>
      <c r="AX122" s="110"/>
      <c r="AY122" s="109"/>
      <c r="AZ122" s="109"/>
      <c r="BA122" s="109"/>
      <c r="BB122" s="109"/>
      <c r="BC122" s="109"/>
      <c r="BD122" s="109"/>
      <c r="BE122" s="109"/>
      <c r="BF122" s="109"/>
      <c r="BG122" s="109"/>
      <c r="BH122" s="109"/>
      <c r="BI122" s="109"/>
      <c r="BJ122" s="109"/>
      <c r="BK122" s="109"/>
      <c r="BL122" s="109"/>
      <c r="BM122" s="109"/>
      <c r="BN122" s="109"/>
      <c r="BO122" s="109"/>
      <c r="BP122" s="68"/>
      <c r="BQ122" s="112"/>
    </row>
    <row r="123" spans="3:69" ht="15.6" customHeight="1" x14ac:dyDescent="0.4">
      <c r="C123" s="101"/>
      <c r="D123" s="189" t="s">
        <v>34</v>
      </c>
      <c r="E123" s="189"/>
      <c r="F123" s="189"/>
      <c r="G123" s="189"/>
      <c r="H123" s="189"/>
      <c r="I123" s="189"/>
      <c r="J123" s="189"/>
      <c r="K123" s="189"/>
      <c r="L123" s="189"/>
      <c r="M123" s="197"/>
      <c r="N123" s="130" t="str">
        <f>IF([2]回答表!F17="簡易水道事業",IF([2]回答表!AD43="○","○",""),"")</f>
        <v/>
      </c>
      <c r="O123" s="131"/>
      <c r="P123" s="131"/>
      <c r="Q123" s="132"/>
      <c r="R123" s="119"/>
      <c r="S123" s="119"/>
      <c r="T123" s="119"/>
      <c r="U123" s="133" t="str">
        <f>IF([2]回答表!F17="簡易水道事業",IF([2]回答表!AD43="○",[2]回答表!B249,""),"")</f>
        <v/>
      </c>
      <c r="V123" s="134"/>
      <c r="W123" s="134"/>
      <c r="X123" s="134"/>
      <c r="Y123" s="134"/>
      <c r="Z123" s="134"/>
      <c r="AA123" s="134"/>
      <c r="AB123" s="134"/>
      <c r="AC123" s="134"/>
      <c r="AD123" s="134"/>
      <c r="AE123" s="134"/>
      <c r="AF123" s="134"/>
      <c r="AG123" s="134"/>
      <c r="AH123" s="134"/>
      <c r="AI123" s="134"/>
      <c r="AJ123" s="135"/>
      <c r="AK123" s="178"/>
      <c r="AL123" s="178"/>
      <c r="AM123" s="133" t="str">
        <f>IF([2]回答表!F17="簡易水道事業",IF([2]回答表!AD43="○",[2]回答表!B255,""),"")</f>
        <v/>
      </c>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5"/>
      <c r="BQ123" s="112"/>
    </row>
    <row r="124" spans="3:69" ht="15.6" customHeight="1" x14ac:dyDescent="0.4">
      <c r="C124" s="101"/>
      <c r="D124" s="189"/>
      <c r="E124" s="189"/>
      <c r="F124" s="189"/>
      <c r="G124" s="189"/>
      <c r="H124" s="189"/>
      <c r="I124" s="189"/>
      <c r="J124" s="189"/>
      <c r="K124" s="189"/>
      <c r="L124" s="189"/>
      <c r="M124" s="197"/>
      <c r="N124" s="144"/>
      <c r="O124" s="145"/>
      <c r="P124" s="145"/>
      <c r="Q124" s="146"/>
      <c r="R124" s="119"/>
      <c r="S124" s="119"/>
      <c r="T124" s="119"/>
      <c r="U124" s="147"/>
      <c r="V124" s="148"/>
      <c r="W124" s="148"/>
      <c r="X124" s="148"/>
      <c r="Y124" s="148"/>
      <c r="Z124" s="148"/>
      <c r="AA124" s="148"/>
      <c r="AB124" s="148"/>
      <c r="AC124" s="148"/>
      <c r="AD124" s="148"/>
      <c r="AE124" s="148"/>
      <c r="AF124" s="148"/>
      <c r="AG124" s="148"/>
      <c r="AH124" s="148"/>
      <c r="AI124" s="148"/>
      <c r="AJ124" s="149"/>
      <c r="AK124" s="178"/>
      <c r="AL124" s="178"/>
      <c r="AM124" s="147"/>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9"/>
      <c r="BQ124" s="112"/>
    </row>
    <row r="125" spans="3:69" ht="15.6" customHeight="1" x14ac:dyDescent="0.4">
      <c r="C125" s="101"/>
      <c r="D125" s="189"/>
      <c r="E125" s="189"/>
      <c r="F125" s="189"/>
      <c r="G125" s="189"/>
      <c r="H125" s="189"/>
      <c r="I125" s="189"/>
      <c r="J125" s="189"/>
      <c r="K125" s="189"/>
      <c r="L125" s="189"/>
      <c r="M125" s="197"/>
      <c r="N125" s="144"/>
      <c r="O125" s="145"/>
      <c r="P125" s="145"/>
      <c r="Q125" s="146"/>
      <c r="R125" s="119"/>
      <c r="S125" s="119"/>
      <c r="T125" s="119"/>
      <c r="U125" s="147"/>
      <c r="V125" s="148"/>
      <c r="W125" s="148"/>
      <c r="X125" s="148"/>
      <c r="Y125" s="148"/>
      <c r="Z125" s="148"/>
      <c r="AA125" s="148"/>
      <c r="AB125" s="148"/>
      <c r="AC125" s="148"/>
      <c r="AD125" s="148"/>
      <c r="AE125" s="148"/>
      <c r="AF125" s="148"/>
      <c r="AG125" s="148"/>
      <c r="AH125" s="148"/>
      <c r="AI125" s="148"/>
      <c r="AJ125" s="149"/>
      <c r="AK125" s="178"/>
      <c r="AL125" s="178"/>
      <c r="AM125" s="147"/>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9"/>
      <c r="BQ125" s="112"/>
    </row>
    <row r="126" spans="3:69" ht="15.6" customHeight="1" x14ac:dyDescent="0.4">
      <c r="C126" s="101"/>
      <c r="D126" s="189"/>
      <c r="E126" s="189"/>
      <c r="F126" s="189"/>
      <c r="G126" s="189"/>
      <c r="H126" s="189"/>
      <c r="I126" s="189"/>
      <c r="J126" s="189"/>
      <c r="K126" s="189"/>
      <c r="L126" s="189"/>
      <c r="M126" s="197"/>
      <c r="N126" s="154"/>
      <c r="O126" s="155"/>
      <c r="P126" s="155"/>
      <c r="Q126" s="156"/>
      <c r="R126" s="119"/>
      <c r="S126" s="119"/>
      <c r="T126" s="119"/>
      <c r="U126" s="174"/>
      <c r="V126" s="175"/>
      <c r="W126" s="175"/>
      <c r="X126" s="175"/>
      <c r="Y126" s="175"/>
      <c r="Z126" s="175"/>
      <c r="AA126" s="175"/>
      <c r="AB126" s="175"/>
      <c r="AC126" s="175"/>
      <c r="AD126" s="175"/>
      <c r="AE126" s="175"/>
      <c r="AF126" s="175"/>
      <c r="AG126" s="175"/>
      <c r="AH126" s="175"/>
      <c r="AI126" s="175"/>
      <c r="AJ126" s="176"/>
      <c r="AK126" s="178"/>
      <c r="AL126" s="178"/>
      <c r="AM126" s="174"/>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6"/>
      <c r="BQ126" s="112"/>
    </row>
    <row r="127" spans="3:69" ht="15.6" customHeight="1" x14ac:dyDescent="0.4">
      <c r="C127" s="179"/>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181"/>
    </row>
    <row r="128" spans="3:69" ht="15.6" customHeight="1" x14ac:dyDescent="0.4">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2"/>
    </row>
    <row r="129" spans="3:69" ht="15.6" customHeight="1" x14ac:dyDescent="0.4">
      <c r="C129" s="94"/>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187"/>
      <c r="AS129" s="187"/>
      <c r="AT129" s="187"/>
      <c r="AU129" s="187"/>
      <c r="AV129" s="187"/>
      <c r="AW129" s="187"/>
      <c r="AX129" s="187"/>
      <c r="AY129" s="187"/>
      <c r="AZ129" s="187"/>
      <c r="BA129" s="187"/>
      <c r="BB129" s="187"/>
      <c r="BC129" s="97"/>
      <c r="BD129" s="98"/>
      <c r="BE129" s="98"/>
      <c r="BF129" s="98"/>
      <c r="BG129" s="98"/>
      <c r="BH129" s="98"/>
      <c r="BI129" s="98"/>
      <c r="BJ129" s="98"/>
      <c r="BK129" s="98"/>
      <c r="BL129" s="98"/>
      <c r="BM129" s="98"/>
      <c r="BN129" s="98"/>
      <c r="BO129" s="98"/>
      <c r="BP129" s="98"/>
      <c r="BQ129" s="99"/>
    </row>
    <row r="130" spans="3:69" ht="15.6" customHeight="1" x14ac:dyDescent="0.5">
      <c r="C130" s="101"/>
      <c r="D130" s="119"/>
      <c r="E130" s="119"/>
      <c r="F130" s="119"/>
      <c r="G130" s="119"/>
      <c r="H130" s="119"/>
      <c r="I130" s="119"/>
      <c r="J130" s="119"/>
      <c r="K130" s="119"/>
      <c r="L130" s="119"/>
      <c r="M130" s="119"/>
      <c r="N130" s="119"/>
      <c r="O130" s="119"/>
      <c r="P130" s="119"/>
      <c r="Q130" s="119"/>
      <c r="R130" s="119"/>
      <c r="S130" s="119"/>
      <c r="T130" s="119"/>
      <c r="U130" s="119"/>
      <c r="V130" s="119"/>
      <c r="W130" s="119"/>
      <c r="X130" s="68"/>
      <c r="Y130" s="68"/>
      <c r="Z130" s="68"/>
      <c r="AA130" s="109"/>
      <c r="AB130" s="120"/>
      <c r="AC130" s="120"/>
      <c r="AD130" s="120"/>
      <c r="AE130" s="120"/>
      <c r="AF130" s="120"/>
      <c r="AG130" s="120"/>
      <c r="AH130" s="120"/>
      <c r="AI130" s="120"/>
      <c r="AJ130" s="120"/>
      <c r="AK130" s="120"/>
      <c r="AL130" s="120"/>
      <c r="AM130" s="120"/>
      <c r="AN130" s="111"/>
      <c r="AO130" s="120"/>
      <c r="AP130" s="121"/>
      <c r="AQ130" s="121"/>
      <c r="AR130" s="188"/>
      <c r="AS130" s="188"/>
      <c r="AT130" s="188"/>
      <c r="AU130" s="188"/>
      <c r="AV130" s="188"/>
      <c r="AW130" s="188"/>
      <c r="AX130" s="188"/>
      <c r="AY130" s="188"/>
      <c r="AZ130" s="188"/>
      <c r="BA130" s="188"/>
      <c r="BB130" s="188"/>
      <c r="BC130" s="108"/>
      <c r="BD130" s="109"/>
      <c r="BE130" s="109"/>
      <c r="BF130" s="109"/>
      <c r="BG130" s="109"/>
      <c r="BH130" s="109"/>
      <c r="BI130" s="109"/>
      <c r="BJ130" s="109"/>
      <c r="BK130" s="109"/>
      <c r="BL130" s="109"/>
      <c r="BM130" s="110"/>
      <c r="BN130" s="110"/>
      <c r="BO130" s="110"/>
      <c r="BP130" s="111"/>
      <c r="BQ130" s="112"/>
    </row>
    <row r="131" spans="3:69" ht="15.6" customHeight="1" x14ac:dyDescent="0.5">
      <c r="C131" s="101"/>
      <c r="D131" s="102" t="s">
        <v>14</v>
      </c>
      <c r="E131" s="103"/>
      <c r="F131" s="103"/>
      <c r="G131" s="103"/>
      <c r="H131" s="103"/>
      <c r="I131" s="103"/>
      <c r="J131" s="103"/>
      <c r="K131" s="103"/>
      <c r="L131" s="103"/>
      <c r="M131" s="103"/>
      <c r="N131" s="103"/>
      <c r="O131" s="103"/>
      <c r="P131" s="103"/>
      <c r="Q131" s="104"/>
      <c r="R131" s="105" t="s">
        <v>48</v>
      </c>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7"/>
      <c r="BC131" s="108"/>
      <c r="BD131" s="109"/>
      <c r="BE131" s="109"/>
      <c r="BF131" s="109"/>
      <c r="BG131" s="109"/>
      <c r="BH131" s="109"/>
      <c r="BI131" s="109"/>
      <c r="BJ131" s="109"/>
      <c r="BK131" s="109"/>
      <c r="BL131" s="109"/>
      <c r="BM131" s="110"/>
      <c r="BN131" s="110"/>
      <c r="BO131" s="110"/>
      <c r="BP131" s="111"/>
      <c r="BQ131" s="112"/>
    </row>
    <row r="132" spans="3:69" ht="15.6" customHeight="1" x14ac:dyDescent="0.5">
      <c r="C132" s="101"/>
      <c r="D132" s="113"/>
      <c r="E132" s="114"/>
      <c r="F132" s="114"/>
      <c r="G132" s="114"/>
      <c r="H132" s="114"/>
      <c r="I132" s="114"/>
      <c r="J132" s="114"/>
      <c r="K132" s="114"/>
      <c r="L132" s="114"/>
      <c r="M132" s="114"/>
      <c r="N132" s="114"/>
      <c r="O132" s="114"/>
      <c r="P132" s="114"/>
      <c r="Q132" s="115"/>
      <c r="R132" s="116"/>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8"/>
      <c r="BC132" s="108"/>
      <c r="BD132" s="109"/>
      <c r="BE132" s="109"/>
      <c r="BF132" s="109"/>
      <c r="BG132" s="109"/>
      <c r="BH132" s="109"/>
      <c r="BI132" s="109"/>
      <c r="BJ132" s="109"/>
      <c r="BK132" s="109"/>
      <c r="BL132" s="109"/>
      <c r="BM132" s="110"/>
      <c r="BN132" s="110"/>
      <c r="BO132" s="110"/>
      <c r="BP132" s="111"/>
      <c r="BQ132" s="112"/>
    </row>
    <row r="133" spans="3:69" ht="15.6" customHeight="1" x14ac:dyDescent="0.5">
      <c r="C133" s="101"/>
      <c r="D133" s="119"/>
      <c r="E133" s="119"/>
      <c r="F133" s="119"/>
      <c r="G133" s="119"/>
      <c r="H133" s="119"/>
      <c r="I133" s="119"/>
      <c r="J133" s="119"/>
      <c r="K133" s="119"/>
      <c r="L133" s="119"/>
      <c r="M133" s="119"/>
      <c r="N133" s="119"/>
      <c r="O133" s="119"/>
      <c r="P133" s="119"/>
      <c r="Q133" s="119"/>
      <c r="R133" s="119"/>
      <c r="S133" s="119"/>
      <c r="T133" s="119"/>
      <c r="U133" s="119"/>
      <c r="V133" s="119"/>
      <c r="W133" s="119"/>
      <c r="X133" s="68"/>
      <c r="Y133" s="68"/>
      <c r="Z133" s="68"/>
      <c r="AA133" s="109"/>
      <c r="AB133" s="120"/>
      <c r="AC133" s="120"/>
      <c r="AD133" s="120"/>
      <c r="AE133" s="120"/>
      <c r="AF133" s="120"/>
      <c r="AG133" s="120"/>
      <c r="AH133" s="120"/>
      <c r="AI133" s="120"/>
      <c r="AJ133" s="120"/>
      <c r="AK133" s="120"/>
      <c r="AL133" s="120"/>
      <c r="AM133" s="120"/>
      <c r="AN133" s="111"/>
      <c r="AO133" s="120"/>
      <c r="AP133" s="121"/>
      <c r="AQ133" s="121"/>
      <c r="AR133" s="122"/>
      <c r="AS133" s="122"/>
      <c r="AT133" s="122"/>
      <c r="AU133" s="122"/>
      <c r="AV133" s="122"/>
      <c r="AW133" s="122"/>
      <c r="AX133" s="122"/>
      <c r="AY133" s="122"/>
      <c r="AZ133" s="122"/>
      <c r="BA133" s="122"/>
      <c r="BB133" s="122"/>
      <c r="BC133" s="108"/>
      <c r="BD133" s="109"/>
      <c r="BE133" s="109"/>
      <c r="BF133" s="109"/>
      <c r="BG133" s="109"/>
      <c r="BH133" s="109"/>
      <c r="BI133" s="109"/>
      <c r="BJ133" s="109"/>
      <c r="BK133" s="109"/>
      <c r="BL133" s="109"/>
      <c r="BM133" s="110"/>
      <c r="BN133" s="110"/>
      <c r="BO133" s="110"/>
      <c r="BP133" s="111"/>
      <c r="BQ133" s="112"/>
    </row>
    <row r="134" spans="3:69" ht="25.5" x14ac:dyDescent="0.5">
      <c r="C134" s="101"/>
      <c r="D134" s="119"/>
      <c r="E134" s="119"/>
      <c r="F134" s="119"/>
      <c r="G134" s="119"/>
      <c r="H134" s="119"/>
      <c r="I134" s="119"/>
      <c r="J134" s="119"/>
      <c r="K134" s="119"/>
      <c r="L134" s="119"/>
      <c r="M134" s="119"/>
      <c r="N134" s="119"/>
      <c r="O134" s="119"/>
      <c r="P134" s="119"/>
      <c r="Q134" s="119"/>
      <c r="R134" s="119"/>
      <c r="S134" s="119"/>
      <c r="T134" s="119"/>
      <c r="U134" s="123" t="s">
        <v>40</v>
      </c>
      <c r="V134" s="125"/>
      <c r="W134" s="124"/>
      <c r="X134" s="126"/>
      <c r="Y134" s="126"/>
      <c r="Z134" s="127"/>
      <c r="AA134" s="127"/>
      <c r="AB134" s="127"/>
      <c r="AC134" s="127"/>
      <c r="AD134" s="127"/>
      <c r="AE134" s="127"/>
      <c r="AF134" s="127"/>
      <c r="AG134" s="127"/>
      <c r="AH134" s="127"/>
      <c r="AI134" s="127"/>
      <c r="AJ134" s="127"/>
      <c r="AK134" s="124"/>
      <c r="AL134" s="124"/>
      <c r="AM134" s="123" t="s">
        <v>36</v>
      </c>
      <c r="AN134" s="119"/>
      <c r="AO134" s="119"/>
      <c r="AP134" s="119"/>
      <c r="AQ134" s="119"/>
      <c r="AR134" s="119"/>
      <c r="AS134" s="110"/>
      <c r="AT134" s="124"/>
      <c r="AU134" s="124"/>
      <c r="AV134" s="124"/>
      <c r="AW134" s="124"/>
      <c r="AX134" s="124"/>
      <c r="AY134" s="124"/>
      <c r="AZ134" s="124"/>
      <c r="BA134" s="124"/>
      <c r="BB134" s="124"/>
      <c r="BC134" s="128"/>
      <c r="BD134" s="110"/>
      <c r="BE134" s="129" t="s">
        <v>17</v>
      </c>
      <c r="BF134" s="182"/>
      <c r="BG134" s="182"/>
      <c r="BH134" s="182"/>
      <c r="BI134" s="182"/>
      <c r="BJ134" s="182"/>
      <c r="BK134" s="182"/>
      <c r="BL134" s="110"/>
      <c r="BM134" s="110"/>
      <c r="BN134" s="110"/>
      <c r="BO134" s="110"/>
      <c r="BP134" s="111"/>
      <c r="BQ134" s="112"/>
    </row>
    <row r="135" spans="3:69" ht="19.350000000000001" customHeight="1" x14ac:dyDescent="0.4">
      <c r="C135" s="101"/>
      <c r="D135" s="189" t="s">
        <v>18</v>
      </c>
      <c r="E135" s="189"/>
      <c r="F135" s="189"/>
      <c r="G135" s="189"/>
      <c r="H135" s="189"/>
      <c r="I135" s="189"/>
      <c r="J135" s="189"/>
      <c r="K135" s="189"/>
      <c r="L135" s="189"/>
      <c r="M135" s="189"/>
      <c r="N135" s="130" t="str">
        <f>IF([2]回答表!F17="下水道事業",IF([2]回答表!X43="○","○",""),"")</f>
        <v/>
      </c>
      <c r="O135" s="131"/>
      <c r="P135" s="131"/>
      <c r="Q135" s="132"/>
      <c r="R135" s="119"/>
      <c r="S135" s="119"/>
      <c r="T135" s="119"/>
      <c r="U135" s="190" t="s">
        <v>49</v>
      </c>
      <c r="V135" s="191"/>
      <c r="W135" s="191"/>
      <c r="X135" s="191"/>
      <c r="Y135" s="191"/>
      <c r="Z135" s="191"/>
      <c r="AA135" s="191"/>
      <c r="AB135" s="191"/>
      <c r="AC135" s="190" t="s">
        <v>50</v>
      </c>
      <c r="AD135" s="191"/>
      <c r="AE135" s="191"/>
      <c r="AF135" s="191"/>
      <c r="AG135" s="191"/>
      <c r="AH135" s="191"/>
      <c r="AI135" s="191"/>
      <c r="AJ135" s="192"/>
      <c r="AK135" s="136"/>
      <c r="AL135" s="136"/>
      <c r="AM135" s="133" t="str">
        <f>IF([2]回答表!F17="下水道事業",IF([2]回答表!X43="○",[2]回答表!B154,IF([2]回答表!AA43="○",[2]回答表!B201,"")),"")</f>
        <v/>
      </c>
      <c r="AN135" s="134"/>
      <c r="AO135" s="134"/>
      <c r="AP135" s="134"/>
      <c r="AQ135" s="134"/>
      <c r="AR135" s="134"/>
      <c r="AS135" s="134"/>
      <c r="AT135" s="134"/>
      <c r="AU135" s="134"/>
      <c r="AV135" s="134"/>
      <c r="AW135" s="134"/>
      <c r="AX135" s="134"/>
      <c r="AY135" s="134"/>
      <c r="AZ135" s="134"/>
      <c r="BA135" s="134"/>
      <c r="BB135" s="135"/>
      <c r="BC135" s="120"/>
      <c r="BD135" s="109"/>
      <c r="BE135" s="138" t="str">
        <f>IF([2]回答表!F17="下水道事業",IF([2]回答表!X43="○",[2]回答表!B190,IF([2]回答表!AA43="○",[2]回答表!B238,"")),"")</f>
        <v/>
      </c>
      <c r="BF135" s="139"/>
      <c r="BG135" s="139"/>
      <c r="BH135" s="139"/>
      <c r="BI135" s="138"/>
      <c r="BJ135" s="139"/>
      <c r="BK135" s="139"/>
      <c r="BL135" s="139"/>
      <c r="BM135" s="138"/>
      <c r="BN135" s="139"/>
      <c r="BO135" s="139"/>
      <c r="BP135" s="140"/>
      <c r="BQ135" s="112"/>
    </row>
    <row r="136" spans="3:69" ht="19.350000000000001" customHeight="1" x14ac:dyDescent="0.4">
      <c r="C136" s="101"/>
      <c r="D136" s="189"/>
      <c r="E136" s="189"/>
      <c r="F136" s="189"/>
      <c r="G136" s="189"/>
      <c r="H136" s="189"/>
      <c r="I136" s="189"/>
      <c r="J136" s="189"/>
      <c r="K136" s="189"/>
      <c r="L136" s="189"/>
      <c r="M136" s="189"/>
      <c r="N136" s="144"/>
      <c r="O136" s="145"/>
      <c r="P136" s="145"/>
      <c r="Q136" s="146"/>
      <c r="R136" s="119"/>
      <c r="S136" s="119"/>
      <c r="T136" s="119"/>
      <c r="U136" s="193"/>
      <c r="V136" s="194"/>
      <c r="W136" s="194"/>
      <c r="X136" s="194"/>
      <c r="Y136" s="194"/>
      <c r="Z136" s="194"/>
      <c r="AA136" s="194"/>
      <c r="AB136" s="194"/>
      <c r="AC136" s="193"/>
      <c r="AD136" s="194"/>
      <c r="AE136" s="194"/>
      <c r="AF136" s="194"/>
      <c r="AG136" s="194"/>
      <c r="AH136" s="194"/>
      <c r="AI136" s="194"/>
      <c r="AJ136" s="195"/>
      <c r="AK136" s="136"/>
      <c r="AL136" s="136"/>
      <c r="AM136" s="147"/>
      <c r="AN136" s="148"/>
      <c r="AO136" s="148"/>
      <c r="AP136" s="148"/>
      <c r="AQ136" s="148"/>
      <c r="AR136" s="148"/>
      <c r="AS136" s="148"/>
      <c r="AT136" s="148"/>
      <c r="AU136" s="148"/>
      <c r="AV136" s="148"/>
      <c r="AW136" s="148"/>
      <c r="AX136" s="148"/>
      <c r="AY136" s="148"/>
      <c r="AZ136" s="148"/>
      <c r="BA136" s="148"/>
      <c r="BB136" s="149"/>
      <c r="BC136" s="120"/>
      <c r="BD136" s="109"/>
      <c r="BE136" s="150"/>
      <c r="BF136" s="151"/>
      <c r="BG136" s="151"/>
      <c r="BH136" s="151"/>
      <c r="BI136" s="150"/>
      <c r="BJ136" s="151"/>
      <c r="BK136" s="151"/>
      <c r="BL136" s="151"/>
      <c r="BM136" s="150"/>
      <c r="BN136" s="151"/>
      <c r="BO136" s="151"/>
      <c r="BP136" s="152"/>
      <c r="BQ136" s="112"/>
    </row>
    <row r="137" spans="3:69" ht="15.6" customHeight="1" x14ac:dyDescent="0.4">
      <c r="C137" s="101"/>
      <c r="D137" s="189"/>
      <c r="E137" s="189"/>
      <c r="F137" s="189"/>
      <c r="G137" s="189"/>
      <c r="H137" s="189"/>
      <c r="I137" s="189"/>
      <c r="J137" s="189"/>
      <c r="K137" s="189"/>
      <c r="L137" s="189"/>
      <c r="M137" s="189"/>
      <c r="N137" s="144"/>
      <c r="O137" s="145"/>
      <c r="P137" s="145"/>
      <c r="Q137" s="146"/>
      <c r="R137" s="119"/>
      <c r="S137" s="119"/>
      <c r="T137" s="119"/>
      <c r="U137" s="82" t="str">
        <f>IF([2]回答表!F17="下水道事業",IF([2]回答表!X43="○",[2]回答表!Y184,IF([2]回答表!AA43="○",[2]回答表!Y232,"")),"")</f>
        <v/>
      </c>
      <c r="V137" s="83"/>
      <c r="W137" s="83"/>
      <c r="X137" s="83"/>
      <c r="Y137" s="83"/>
      <c r="Z137" s="83"/>
      <c r="AA137" s="83"/>
      <c r="AB137" s="153"/>
      <c r="AC137" s="82" t="str">
        <f>IF([2]回答表!F17="下水道事業",IF([2]回答表!X43="○",[2]回答表!Y185,IF([2]回答表!AA43="○",[2]回答表!Y233,"")),"")</f>
        <v/>
      </c>
      <c r="AD137" s="83"/>
      <c r="AE137" s="83"/>
      <c r="AF137" s="83"/>
      <c r="AG137" s="83"/>
      <c r="AH137" s="83"/>
      <c r="AI137" s="83"/>
      <c r="AJ137" s="153"/>
      <c r="AK137" s="136"/>
      <c r="AL137" s="136"/>
      <c r="AM137" s="147"/>
      <c r="AN137" s="148"/>
      <c r="AO137" s="148"/>
      <c r="AP137" s="148"/>
      <c r="AQ137" s="148"/>
      <c r="AR137" s="148"/>
      <c r="AS137" s="148"/>
      <c r="AT137" s="148"/>
      <c r="AU137" s="148"/>
      <c r="AV137" s="148"/>
      <c r="AW137" s="148"/>
      <c r="AX137" s="148"/>
      <c r="AY137" s="148"/>
      <c r="AZ137" s="148"/>
      <c r="BA137" s="148"/>
      <c r="BB137" s="149"/>
      <c r="BC137" s="120"/>
      <c r="BD137" s="109"/>
      <c r="BE137" s="150"/>
      <c r="BF137" s="151"/>
      <c r="BG137" s="151"/>
      <c r="BH137" s="151"/>
      <c r="BI137" s="150"/>
      <c r="BJ137" s="151"/>
      <c r="BK137" s="151"/>
      <c r="BL137" s="151"/>
      <c r="BM137" s="150"/>
      <c r="BN137" s="151"/>
      <c r="BO137" s="151"/>
      <c r="BP137" s="152"/>
      <c r="BQ137" s="112"/>
    </row>
    <row r="138" spans="3:69" ht="15.6" customHeight="1" x14ac:dyDescent="0.4">
      <c r="C138" s="101"/>
      <c r="D138" s="189"/>
      <c r="E138" s="189"/>
      <c r="F138" s="189"/>
      <c r="G138" s="189"/>
      <c r="H138" s="189"/>
      <c r="I138" s="189"/>
      <c r="J138" s="189"/>
      <c r="K138" s="189"/>
      <c r="L138" s="189"/>
      <c r="M138" s="189"/>
      <c r="N138" s="154"/>
      <c r="O138" s="155"/>
      <c r="P138" s="155"/>
      <c r="Q138" s="156"/>
      <c r="R138" s="119"/>
      <c r="S138" s="119"/>
      <c r="T138" s="119"/>
      <c r="U138" s="79"/>
      <c r="V138" s="80"/>
      <c r="W138" s="80"/>
      <c r="X138" s="80"/>
      <c r="Y138" s="80"/>
      <c r="Z138" s="80"/>
      <c r="AA138" s="80"/>
      <c r="AB138" s="81"/>
      <c r="AC138" s="79"/>
      <c r="AD138" s="80"/>
      <c r="AE138" s="80"/>
      <c r="AF138" s="80"/>
      <c r="AG138" s="80"/>
      <c r="AH138" s="80"/>
      <c r="AI138" s="80"/>
      <c r="AJ138" s="81"/>
      <c r="AK138" s="136"/>
      <c r="AL138" s="136"/>
      <c r="AM138" s="147"/>
      <c r="AN138" s="148"/>
      <c r="AO138" s="148"/>
      <c r="AP138" s="148"/>
      <c r="AQ138" s="148"/>
      <c r="AR138" s="148"/>
      <c r="AS138" s="148"/>
      <c r="AT138" s="148"/>
      <c r="AU138" s="148"/>
      <c r="AV138" s="148"/>
      <c r="AW138" s="148"/>
      <c r="AX138" s="148"/>
      <c r="AY138" s="148"/>
      <c r="AZ138" s="148"/>
      <c r="BA138" s="148"/>
      <c r="BB138" s="149"/>
      <c r="BC138" s="120"/>
      <c r="BD138" s="109"/>
      <c r="BE138" s="150" t="str">
        <f>IF([2]回答表!F17="下水道事業",IF([2]回答表!X43="○",[2]回答表!E190,IF([2]回答表!AA43="○",[2]回答表!E238,"")),"")</f>
        <v/>
      </c>
      <c r="BF138" s="151"/>
      <c r="BG138" s="151"/>
      <c r="BH138" s="151"/>
      <c r="BI138" s="150" t="str">
        <f>IF([2]回答表!F17="下水道事業",IF([2]回答表!X43="○",[2]回答表!E191,IF([2]回答表!AA43="○",[2]回答表!E239,"")),"")</f>
        <v/>
      </c>
      <c r="BJ138" s="151"/>
      <c r="BK138" s="151"/>
      <c r="BL138" s="151"/>
      <c r="BM138" s="150" t="str">
        <f>IF([2]回答表!F17="下水道事業",IF([2]回答表!X43="○",[2]回答表!E192,IF([2]回答表!AA43="○",[2]回答表!E240,"")),"")</f>
        <v/>
      </c>
      <c r="BN138" s="151"/>
      <c r="BO138" s="151"/>
      <c r="BP138" s="152"/>
      <c r="BQ138" s="112"/>
    </row>
    <row r="139" spans="3:69" ht="15.6" customHeight="1" x14ac:dyDescent="0.4">
      <c r="C139" s="101"/>
      <c r="D139" s="157"/>
      <c r="E139" s="157"/>
      <c r="F139" s="157"/>
      <c r="G139" s="157"/>
      <c r="H139" s="157"/>
      <c r="I139" s="157"/>
      <c r="J139" s="157"/>
      <c r="K139" s="157"/>
      <c r="L139" s="157"/>
      <c r="M139" s="157"/>
      <c r="N139" s="158"/>
      <c r="O139" s="158"/>
      <c r="P139" s="158"/>
      <c r="Q139" s="158"/>
      <c r="R139" s="159"/>
      <c r="S139" s="159"/>
      <c r="T139" s="159"/>
      <c r="U139" s="85"/>
      <c r="V139" s="86"/>
      <c r="W139" s="86"/>
      <c r="X139" s="86"/>
      <c r="Y139" s="86"/>
      <c r="Z139" s="86"/>
      <c r="AA139" s="86"/>
      <c r="AB139" s="87"/>
      <c r="AC139" s="85"/>
      <c r="AD139" s="86"/>
      <c r="AE139" s="86"/>
      <c r="AF139" s="86"/>
      <c r="AG139" s="86"/>
      <c r="AH139" s="86"/>
      <c r="AI139" s="86"/>
      <c r="AJ139" s="87"/>
      <c r="AK139" s="136"/>
      <c r="AL139" s="136"/>
      <c r="AM139" s="147"/>
      <c r="AN139" s="148"/>
      <c r="AO139" s="148"/>
      <c r="AP139" s="148"/>
      <c r="AQ139" s="148"/>
      <c r="AR139" s="148"/>
      <c r="AS139" s="148"/>
      <c r="AT139" s="148"/>
      <c r="AU139" s="148"/>
      <c r="AV139" s="148"/>
      <c r="AW139" s="148"/>
      <c r="AX139" s="148"/>
      <c r="AY139" s="148"/>
      <c r="AZ139" s="148"/>
      <c r="BA139" s="148"/>
      <c r="BB139" s="149"/>
      <c r="BC139" s="120"/>
      <c r="BD139" s="120"/>
      <c r="BE139" s="150"/>
      <c r="BF139" s="151"/>
      <c r="BG139" s="151"/>
      <c r="BH139" s="151"/>
      <c r="BI139" s="150"/>
      <c r="BJ139" s="151"/>
      <c r="BK139" s="151"/>
      <c r="BL139" s="151"/>
      <c r="BM139" s="150"/>
      <c r="BN139" s="151"/>
      <c r="BO139" s="151"/>
      <c r="BP139" s="152"/>
      <c r="BQ139" s="112"/>
    </row>
    <row r="140" spans="3:69" ht="19.350000000000001" customHeight="1" x14ac:dyDescent="0.4">
      <c r="C140" s="101"/>
      <c r="D140" s="157"/>
      <c r="E140" s="157"/>
      <c r="F140" s="157"/>
      <c r="G140" s="157"/>
      <c r="H140" s="157"/>
      <c r="I140" s="157"/>
      <c r="J140" s="157"/>
      <c r="K140" s="157"/>
      <c r="L140" s="157"/>
      <c r="M140" s="157"/>
      <c r="N140" s="158"/>
      <c r="O140" s="158"/>
      <c r="P140" s="158"/>
      <c r="Q140" s="158"/>
      <c r="R140" s="159"/>
      <c r="S140" s="159"/>
      <c r="T140" s="159"/>
      <c r="U140" s="190" t="s">
        <v>51</v>
      </c>
      <c r="V140" s="191"/>
      <c r="W140" s="191"/>
      <c r="X140" s="191"/>
      <c r="Y140" s="191"/>
      <c r="Z140" s="191"/>
      <c r="AA140" s="191"/>
      <c r="AB140" s="191"/>
      <c r="AC140" s="201" t="s">
        <v>52</v>
      </c>
      <c r="AD140" s="202"/>
      <c r="AE140" s="202"/>
      <c r="AF140" s="202"/>
      <c r="AG140" s="202"/>
      <c r="AH140" s="202"/>
      <c r="AI140" s="202"/>
      <c r="AJ140" s="203"/>
      <c r="AK140" s="136"/>
      <c r="AL140" s="136"/>
      <c r="AM140" s="147"/>
      <c r="AN140" s="148"/>
      <c r="AO140" s="148"/>
      <c r="AP140" s="148"/>
      <c r="AQ140" s="148"/>
      <c r="AR140" s="148"/>
      <c r="AS140" s="148"/>
      <c r="AT140" s="148"/>
      <c r="AU140" s="148"/>
      <c r="AV140" s="148"/>
      <c r="AW140" s="148"/>
      <c r="AX140" s="148"/>
      <c r="AY140" s="148"/>
      <c r="AZ140" s="148"/>
      <c r="BA140" s="148"/>
      <c r="BB140" s="149"/>
      <c r="BC140" s="120"/>
      <c r="BD140" s="109"/>
      <c r="BE140" s="150"/>
      <c r="BF140" s="151"/>
      <c r="BG140" s="151"/>
      <c r="BH140" s="151"/>
      <c r="BI140" s="150"/>
      <c r="BJ140" s="151"/>
      <c r="BK140" s="151"/>
      <c r="BL140" s="151"/>
      <c r="BM140" s="150"/>
      <c r="BN140" s="151"/>
      <c r="BO140" s="151"/>
      <c r="BP140" s="152"/>
      <c r="BQ140" s="112"/>
    </row>
    <row r="141" spans="3:69" ht="19.350000000000001" customHeight="1" x14ac:dyDescent="0.4">
      <c r="C141" s="101"/>
      <c r="D141" s="196" t="s">
        <v>26</v>
      </c>
      <c r="E141" s="189"/>
      <c r="F141" s="189"/>
      <c r="G141" s="189"/>
      <c r="H141" s="189"/>
      <c r="I141" s="189"/>
      <c r="J141" s="189"/>
      <c r="K141" s="189"/>
      <c r="L141" s="189"/>
      <c r="M141" s="197"/>
      <c r="N141" s="130" t="str">
        <f>IF([2]回答表!F17="下水道事業",IF([2]回答表!AA43="○","○",""),"")</f>
        <v/>
      </c>
      <c r="O141" s="131"/>
      <c r="P141" s="131"/>
      <c r="Q141" s="132"/>
      <c r="R141" s="119"/>
      <c r="S141" s="119"/>
      <c r="T141" s="119"/>
      <c r="U141" s="193"/>
      <c r="V141" s="194"/>
      <c r="W141" s="194"/>
      <c r="X141" s="194"/>
      <c r="Y141" s="194"/>
      <c r="Z141" s="194"/>
      <c r="AA141" s="194"/>
      <c r="AB141" s="194"/>
      <c r="AC141" s="204"/>
      <c r="AD141" s="205"/>
      <c r="AE141" s="205"/>
      <c r="AF141" s="205"/>
      <c r="AG141" s="205"/>
      <c r="AH141" s="205"/>
      <c r="AI141" s="205"/>
      <c r="AJ141" s="206"/>
      <c r="AK141" s="136"/>
      <c r="AL141" s="136"/>
      <c r="AM141" s="147"/>
      <c r="AN141" s="148"/>
      <c r="AO141" s="148"/>
      <c r="AP141" s="148"/>
      <c r="AQ141" s="148"/>
      <c r="AR141" s="148"/>
      <c r="AS141" s="148"/>
      <c r="AT141" s="148"/>
      <c r="AU141" s="148"/>
      <c r="AV141" s="148"/>
      <c r="AW141" s="148"/>
      <c r="AX141" s="148"/>
      <c r="AY141" s="148"/>
      <c r="AZ141" s="148"/>
      <c r="BA141" s="148"/>
      <c r="BB141" s="149"/>
      <c r="BC141" s="120"/>
      <c r="BD141" s="167"/>
      <c r="BE141" s="150"/>
      <c r="BF141" s="151"/>
      <c r="BG141" s="151"/>
      <c r="BH141" s="151"/>
      <c r="BI141" s="150"/>
      <c r="BJ141" s="151"/>
      <c r="BK141" s="151"/>
      <c r="BL141" s="151"/>
      <c r="BM141" s="150"/>
      <c r="BN141" s="151"/>
      <c r="BO141" s="151"/>
      <c r="BP141" s="152"/>
      <c r="BQ141" s="112"/>
    </row>
    <row r="142" spans="3:69" ht="15.6" customHeight="1" x14ac:dyDescent="0.4">
      <c r="C142" s="101"/>
      <c r="D142" s="189"/>
      <c r="E142" s="189"/>
      <c r="F142" s="189"/>
      <c r="G142" s="189"/>
      <c r="H142" s="189"/>
      <c r="I142" s="189"/>
      <c r="J142" s="189"/>
      <c r="K142" s="189"/>
      <c r="L142" s="189"/>
      <c r="M142" s="197"/>
      <c r="N142" s="144"/>
      <c r="O142" s="145"/>
      <c r="P142" s="145"/>
      <c r="Q142" s="146"/>
      <c r="R142" s="119"/>
      <c r="S142" s="119"/>
      <c r="T142" s="119"/>
      <c r="U142" s="82" t="str">
        <f>IF([2]回答表!F17="下水道事業",IF([2]回答表!X43="○",[2]回答表!Y186,IF([2]回答表!AA43="○",[2]回答表!Y234,"")),"")</f>
        <v/>
      </c>
      <c r="V142" s="83"/>
      <c r="W142" s="83"/>
      <c r="X142" s="83"/>
      <c r="Y142" s="83"/>
      <c r="Z142" s="83"/>
      <c r="AA142" s="83"/>
      <c r="AB142" s="153"/>
      <c r="AC142" s="82" t="str">
        <f>IF([2]回答表!F17="下水道事業",IF([2]回答表!X43="○",[2]回答表!Y187,IF([2]回答表!AA43="○",[2]回答表!Y235,"")),"")</f>
        <v/>
      </c>
      <c r="AD142" s="83"/>
      <c r="AE142" s="83"/>
      <c r="AF142" s="83"/>
      <c r="AG142" s="83"/>
      <c r="AH142" s="83"/>
      <c r="AI142" s="83"/>
      <c r="AJ142" s="153"/>
      <c r="AK142" s="136"/>
      <c r="AL142" s="136"/>
      <c r="AM142" s="147"/>
      <c r="AN142" s="148"/>
      <c r="AO142" s="148"/>
      <c r="AP142" s="148"/>
      <c r="AQ142" s="148"/>
      <c r="AR142" s="148"/>
      <c r="AS142" s="148"/>
      <c r="AT142" s="148"/>
      <c r="AU142" s="148"/>
      <c r="AV142" s="148"/>
      <c r="AW142" s="148"/>
      <c r="AX142" s="148"/>
      <c r="AY142" s="148"/>
      <c r="AZ142" s="148"/>
      <c r="BA142" s="148"/>
      <c r="BB142" s="149"/>
      <c r="BC142" s="120"/>
      <c r="BD142" s="167"/>
      <c r="BE142" s="150" t="s">
        <v>23</v>
      </c>
      <c r="BF142" s="151"/>
      <c r="BG142" s="151"/>
      <c r="BH142" s="151"/>
      <c r="BI142" s="150" t="s">
        <v>24</v>
      </c>
      <c r="BJ142" s="151"/>
      <c r="BK142" s="151"/>
      <c r="BL142" s="151"/>
      <c r="BM142" s="150" t="s">
        <v>25</v>
      </c>
      <c r="BN142" s="151"/>
      <c r="BO142" s="151"/>
      <c r="BP142" s="152"/>
      <c r="BQ142" s="112"/>
    </row>
    <row r="143" spans="3:69" ht="15.6" customHeight="1" x14ac:dyDescent="0.4">
      <c r="C143" s="101"/>
      <c r="D143" s="189"/>
      <c r="E143" s="189"/>
      <c r="F143" s="189"/>
      <c r="G143" s="189"/>
      <c r="H143" s="189"/>
      <c r="I143" s="189"/>
      <c r="J143" s="189"/>
      <c r="K143" s="189"/>
      <c r="L143" s="189"/>
      <c r="M143" s="197"/>
      <c r="N143" s="144"/>
      <c r="O143" s="145"/>
      <c r="P143" s="145"/>
      <c r="Q143" s="146"/>
      <c r="R143" s="119"/>
      <c r="S143" s="119"/>
      <c r="T143" s="119"/>
      <c r="U143" s="79"/>
      <c r="V143" s="80"/>
      <c r="W143" s="80"/>
      <c r="X143" s="80"/>
      <c r="Y143" s="80"/>
      <c r="Z143" s="80"/>
      <c r="AA143" s="80"/>
      <c r="AB143" s="81"/>
      <c r="AC143" s="79"/>
      <c r="AD143" s="80"/>
      <c r="AE143" s="80"/>
      <c r="AF143" s="80"/>
      <c r="AG143" s="80"/>
      <c r="AH143" s="80"/>
      <c r="AI143" s="80"/>
      <c r="AJ143" s="81"/>
      <c r="AK143" s="136"/>
      <c r="AL143" s="136"/>
      <c r="AM143" s="147"/>
      <c r="AN143" s="148"/>
      <c r="AO143" s="148"/>
      <c r="AP143" s="148"/>
      <c r="AQ143" s="148"/>
      <c r="AR143" s="148"/>
      <c r="AS143" s="148"/>
      <c r="AT143" s="148"/>
      <c r="AU143" s="148"/>
      <c r="AV143" s="148"/>
      <c r="AW143" s="148"/>
      <c r="AX143" s="148"/>
      <c r="AY143" s="148"/>
      <c r="AZ143" s="148"/>
      <c r="BA143" s="148"/>
      <c r="BB143" s="149"/>
      <c r="BC143" s="120"/>
      <c r="BD143" s="167"/>
      <c r="BE143" s="150"/>
      <c r="BF143" s="151"/>
      <c r="BG143" s="151"/>
      <c r="BH143" s="151"/>
      <c r="BI143" s="150"/>
      <c r="BJ143" s="151"/>
      <c r="BK143" s="151"/>
      <c r="BL143" s="151"/>
      <c r="BM143" s="150"/>
      <c r="BN143" s="151"/>
      <c r="BO143" s="151"/>
      <c r="BP143" s="152"/>
      <c r="BQ143" s="112"/>
    </row>
    <row r="144" spans="3:69" ht="15.6" customHeight="1" x14ac:dyDescent="0.4">
      <c r="C144" s="101"/>
      <c r="D144" s="189"/>
      <c r="E144" s="189"/>
      <c r="F144" s="189"/>
      <c r="G144" s="189"/>
      <c r="H144" s="189"/>
      <c r="I144" s="189"/>
      <c r="J144" s="189"/>
      <c r="K144" s="189"/>
      <c r="L144" s="189"/>
      <c r="M144" s="197"/>
      <c r="N144" s="154"/>
      <c r="O144" s="155"/>
      <c r="P144" s="155"/>
      <c r="Q144" s="156"/>
      <c r="R144" s="119"/>
      <c r="S144" s="119"/>
      <c r="T144" s="119"/>
      <c r="U144" s="85"/>
      <c r="V144" s="86"/>
      <c r="W144" s="86"/>
      <c r="X144" s="86"/>
      <c r="Y144" s="86"/>
      <c r="Z144" s="86"/>
      <c r="AA144" s="86"/>
      <c r="AB144" s="87"/>
      <c r="AC144" s="85"/>
      <c r="AD144" s="86"/>
      <c r="AE144" s="86"/>
      <c r="AF144" s="86"/>
      <c r="AG144" s="86"/>
      <c r="AH144" s="86"/>
      <c r="AI144" s="86"/>
      <c r="AJ144" s="87"/>
      <c r="AK144" s="136"/>
      <c r="AL144" s="136"/>
      <c r="AM144" s="174"/>
      <c r="AN144" s="175"/>
      <c r="AO144" s="175"/>
      <c r="AP144" s="175"/>
      <c r="AQ144" s="175"/>
      <c r="AR144" s="175"/>
      <c r="AS144" s="175"/>
      <c r="AT144" s="175"/>
      <c r="AU144" s="175"/>
      <c r="AV144" s="175"/>
      <c r="AW144" s="175"/>
      <c r="AX144" s="175"/>
      <c r="AY144" s="175"/>
      <c r="AZ144" s="175"/>
      <c r="BA144" s="175"/>
      <c r="BB144" s="176"/>
      <c r="BC144" s="120"/>
      <c r="BD144" s="167"/>
      <c r="BE144" s="184"/>
      <c r="BF144" s="185"/>
      <c r="BG144" s="185"/>
      <c r="BH144" s="185"/>
      <c r="BI144" s="184"/>
      <c r="BJ144" s="185"/>
      <c r="BK144" s="185"/>
      <c r="BL144" s="185"/>
      <c r="BM144" s="184"/>
      <c r="BN144" s="185"/>
      <c r="BO144" s="185"/>
      <c r="BP144" s="186"/>
      <c r="BQ144" s="112"/>
    </row>
    <row r="145" spans="3:69" ht="15.6" customHeight="1" x14ac:dyDescent="0.5">
      <c r="C145" s="101"/>
      <c r="D145" s="157"/>
      <c r="E145" s="157"/>
      <c r="F145" s="157"/>
      <c r="G145" s="157"/>
      <c r="H145" s="157"/>
      <c r="I145" s="157"/>
      <c r="J145" s="157"/>
      <c r="K145" s="157"/>
      <c r="L145" s="157"/>
      <c r="M145" s="157"/>
      <c r="N145" s="84"/>
      <c r="O145" s="84"/>
      <c r="P145" s="84"/>
      <c r="Q145" s="84"/>
      <c r="R145" s="119"/>
      <c r="S145" s="119"/>
      <c r="T145" s="119"/>
      <c r="U145" s="119"/>
      <c r="V145" s="119"/>
      <c r="W145" s="119"/>
      <c r="X145" s="68"/>
      <c r="Y145" s="68"/>
      <c r="Z145" s="68"/>
      <c r="AA145" s="110"/>
      <c r="AB145" s="110"/>
      <c r="AC145" s="110"/>
      <c r="AD145" s="110"/>
      <c r="AE145" s="110"/>
      <c r="AF145" s="110"/>
      <c r="AG145" s="110"/>
      <c r="AH145" s="110"/>
      <c r="AI145" s="110"/>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112"/>
    </row>
    <row r="146" spans="3:69" ht="18.600000000000001" customHeight="1" x14ac:dyDescent="0.5">
      <c r="C146" s="101"/>
      <c r="D146" s="157"/>
      <c r="E146" s="157"/>
      <c r="F146" s="157"/>
      <c r="G146" s="157"/>
      <c r="H146" s="157"/>
      <c r="I146" s="157"/>
      <c r="J146" s="157"/>
      <c r="K146" s="157"/>
      <c r="L146" s="157"/>
      <c r="M146" s="157"/>
      <c r="N146" s="84"/>
      <c r="O146" s="84"/>
      <c r="P146" s="84"/>
      <c r="Q146" s="84"/>
      <c r="R146" s="119"/>
      <c r="S146" s="119"/>
      <c r="T146" s="119"/>
      <c r="U146" s="123" t="s">
        <v>32</v>
      </c>
      <c r="V146" s="119"/>
      <c r="W146" s="119"/>
      <c r="X146" s="119"/>
      <c r="Y146" s="119"/>
      <c r="Z146" s="119"/>
      <c r="AA146" s="110"/>
      <c r="AB146" s="124"/>
      <c r="AC146" s="110"/>
      <c r="AD146" s="110"/>
      <c r="AE146" s="110"/>
      <c r="AF146" s="110"/>
      <c r="AG146" s="110"/>
      <c r="AH146" s="110"/>
      <c r="AI146" s="110"/>
      <c r="AJ146" s="110"/>
      <c r="AK146" s="110"/>
      <c r="AL146" s="110"/>
      <c r="AM146" s="123" t="s">
        <v>33</v>
      </c>
      <c r="AN146" s="110"/>
      <c r="AO146" s="110"/>
      <c r="AP146" s="110"/>
      <c r="AQ146" s="110"/>
      <c r="AR146" s="110"/>
      <c r="AS146" s="110"/>
      <c r="AT146" s="110"/>
      <c r="AU146" s="110"/>
      <c r="AV146" s="110"/>
      <c r="AW146" s="110"/>
      <c r="AX146" s="110"/>
      <c r="AY146" s="109"/>
      <c r="AZ146" s="109"/>
      <c r="BA146" s="109"/>
      <c r="BB146" s="109"/>
      <c r="BC146" s="109"/>
      <c r="BD146" s="109"/>
      <c r="BE146" s="109"/>
      <c r="BF146" s="109"/>
      <c r="BG146" s="109"/>
      <c r="BH146" s="109"/>
      <c r="BI146" s="109"/>
      <c r="BJ146" s="109"/>
      <c r="BK146" s="109"/>
      <c r="BL146" s="109"/>
      <c r="BM146" s="109"/>
      <c r="BN146" s="109"/>
      <c r="BO146" s="109"/>
      <c r="BP146" s="68"/>
      <c r="BQ146" s="112"/>
    </row>
    <row r="147" spans="3:69" ht="15.6" customHeight="1" x14ac:dyDescent="0.4">
      <c r="C147" s="101"/>
      <c r="D147" s="189" t="s">
        <v>34</v>
      </c>
      <c r="E147" s="189"/>
      <c r="F147" s="189"/>
      <c r="G147" s="189"/>
      <c r="H147" s="189"/>
      <c r="I147" s="189"/>
      <c r="J147" s="189"/>
      <c r="K147" s="189"/>
      <c r="L147" s="189"/>
      <c r="M147" s="197"/>
      <c r="N147" s="130" t="str">
        <f>IF([2]回答表!F17="下水道事業",IF([2]回答表!AD43="○","○",""),"")</f>
        <v/>
      </c>
      <c r="O147" s="131"/>
      <c r="P147" s="131"/>
      <c r="Q147" s="132"/>
      <c r="R147" s="119"/>
      <c r="S147" s="119"/>
      <c r="T147" s="119"/>
      <c r="U147" s="133" t="str">
        <f>IF([2]回答表!F17="下水道事業",IF([2]回答表!AD43="○",[2]回答表!B249,""),"")</f>
        <v/>
      </c>
      <c r="V147" s="134"/>
      <c r="W147" s="134"/>
      <c r="X147" s="134"/>
      <c r="Y147" s="134"/>
      <c r="Z147" s="134"/>
      <c r="AA147" s="134"/>
      <c r="AB147" s="134"/>
      <c r="AC147" s="134"/>
      <c r="AD147" s="134"/>
      <c r="AE147" s="134"/>
      <c r="AF147" s="134"/>
      <c r="AG147" s="134"/>
      <c r="AH147" s="134"/>
      <c r="AI147" s="134"/>
      <c r="AJ147" s="135"/>
      <c r="AK147" s="178"/>
      <c r="AL147" s="178"/>
      <c r="AM147" s="133" t="str">
        <f>IF([2]回答表!F17="下水道事業",IF([2]回答表!AD43="○",[2]回答表!B255,""),"")</f>
        <v/>
      </c>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5"/>
      <c r="BQ147" s="112"/>
    </row>
    <row r="148" spans="3:69" ht="15.6" customHeight="1" x14ac:dyDescent="0.4">
      <c r="C148" s="101"/>
      <c r="D148" s="189"/>
      <c r="E148" s="189"/>
      <c r="F148" s="189"/>
      <c r="G148" s="189"/>
      <c r="H148" s="189"/>
      <c r="I148" s="189"/>
      <c r="J148" s="189"/>
      <c r="K148" s="189"/>
      <c r="L148" s="189"/>
      <c r="M148" s="197"/>
      <c r="N148" s="144"/>
      <c r="O148" s="145"/>
      <c r="P148" s="145"/>
      <c r="Q148" s="146"/>
      <c r="R148" s="119"/>
      <c r="S148" s="119"/>
      <c r="T148" s="119"/>
      <c r="U148" s="147"/>
      <c r="V148" s="148"/>
      <c r="W148" s="148"/>
      <c r="X148" s="148"/>
      <c r="Y148" s="148"/>
      <c r="Z148" s="148"/>
      <c r="AA148" s="148"/>
      <c r="AB148" s="148"/>
      <c r="AC148" s="148"/>
      <c r="AD148" s="148"/>
      <c r="AE148" s="148"/>
      <c r="AF148" s="148"/>
      <c r="AG148" s="148"/>
      <c r="AH148" s="148"/>
      <c r="AI148" s="148"/>
      <c r="AJ148" s="149"/>
      <c r="AK148" s="178"/>
      <c r="AL148" s="178"/>
      <c r="AM148" s="147"/>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9"/>
      <c r="BQ148" s="112"/>
    </row>
    <row r="149" spans="3:69" ht="15.6" customHeight="1" x14ac:dyDescent="0.4">
      <c r="C149" s="101"/>
      <c r="D149" s="189"/>
      <c r="E149" s="189"/>
      <c r="F149" s="189"/>
      <c r="G149" s="189"/>
      <c r="H149" s="189"/>
      <c r="I149" s="189"/>
      <c r="J149" s="189"/>
      <c r="K149" s="189"/>
      <c r="L149" s="189"/>
      <c r="M149" s="197"/>
      <c r="N149" s="144"/>
      <c r="O149" s="145"/>
      <c r="P149" s="145"/>
      <c r="Q149" s="146"/>
      <c r="R149" s="119"/>
      <c r="S149" s="119"/>
      <c r="T149" s="119"/>
      <c r="U149" s="147"/>
      <c r="V149" s="148"/>
      <c r="W149" s="148"/>
      <c r="X149" s="148"/>
      <c r="Y149" s="148"/>
      <c r="Z149" s="148"/>
      <c r="AA149" s="148"/>
      <c r="AB149" s="148"/>
      <c r="AC149" s="148"/>
      <c r="AD149" s="148"/>
      <c r="AE149" s="148"/>
      <c r="AF149" s="148"/>
      <c r="AG149" s="148"/>
      <c r="AH149" s="148"/>
      <c r="AI149" s="148"/>
      <c r="AJ149" s="149"/>
      <c r="AK149" s="178"/>
      <c r="AL149" s="178"/>
      <c r="AM149" s="147"/>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9"/>
      <c r="BQ149" s="112"/>
    </row>
    <row r="150" spans="3:69" ht="15.6" customHeight="1" x14ac:dyDescent="0.4">
      <c r="C150" s="101"/>
      <c r="D150" s="189"/>
      <c r="E150" s="189"/>
      <c r="F150" s="189"/>
      <c r="G150" s="189"/>
      <c r="H150" s="189"/>
      <c r="I150" s="189"/>
      <c r="J150" s="189"/>
      <c r="K150" s="189"/>
      <c r="L150" s="189"/>
      <c r="M150" s="197"/>
      <c r="N150" s="154"/>
      <c r="O150" s="155"/>
      <c r="P150" s="155"/>
      <c r="Q150" s="156"/>
      <c r="R150" s="119"/>
      <c r="S150" s="119"/>
      <c r="T150" s="119"/>
      <c r="U150" s="174"/>
      <c r="V150" s="175"/>
      <c r="W150" s="175"/>
      <c r="X150" s="175"/>
      <c r="Y150" s="175"/>
      <c r="Z150" s="175"/>
      <c r="AA150" s="175"/>
      <c r="AB150" s="175"/>
      <c r="AC150" s="175"/>
      <c r="AD150" s="175"/>
      <c r="AE150" s="175"/>
      <c r="AF150" s="175"/>
      <c r="AG150" s="175"/>
      <c r="AH150" s="175"/>
      <c r="AI150" s="175"/>
      <c r="AJ150" s="176"/>
      <c r="AK150" s="178"/>
      <c r="AL150" s="178"/>
      <c r="AM150" s="174"/>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6"/>
      <c r="BQ150" s="112"/>
    </row>
    <row r="151" spans="3:69" ht="15.6" customHeight="1" x14ac:dyDescent="0.4">
      <c r="C151" s="179"/>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0"/>
      <c r="AZ151" s="180"/>
      <c r="BA151" s="180"/>
      <c r="BB151" s="180"/>
      <c r="BC151" s="180"/>
      <c r="BD151" s="180"/>
      <c r="BE151" s="180"/>
      <c r="BF151" s="180"/>
      <c r="BG151" s="180"/>
      <c r="BH151" s="180"/>
      <c r="BI151" s="180"/>
      <c r="BJ151" s="180"/>
      <c r="BK151" s="180"/>
      <c r="BL151" s="180"/>
      <c r="BM151" s="180"/>
      <c r="BN151" s="180"/>
      <c r="BO151" s="180"/>
      <c r="BP151" s="180"/>
      <c r="BQ151" s="181"/>
    </row>
    <row r="152" spans="3:69" ht="15.6" customHeight="1" x14ac:dyDescent="0.4">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row>
    <row r="153" spans="3:69" ht="15.6" customHeight="1" x14ac:dyDescent="0.4">
      <c r="C153" s="94"/>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187"/>
      <c r="AS153" s="187"/>
      <c r="AT153" s="187"/>
      <c r="AU153" s="187"/>
      <c r="AV153" s="187"/>
      <c r="AW153" s="187"/>
      <c r="AX153" s="187"/>
      <c r="AY153" s="187"/>
      <c r="AZ153" s="187"/>
      <c r="BA153" s="187"/>
      <c r="BB153" s="187"/>
      <c r="BC153" s="97"/>
      <c r="BD153" s="98"/>
      <c r="BE153" s="98"/>
      <c r="BF153" s="98"/>
      <c r="BG153" s="98"/>
      <c r="BH153" s="98"/>
      <c r="BI153" s="98"/>
      <c r="BJ153" s="98"/>
      <c r="BK153" s="98"/>
      <c r="BL153" s="98"/>
      <c r="BM153" s="98"/>
      <c r="BN153" s="98"/>
      <c r="BO153" s="98"/>
      <c r="BP153" s="98"/>
      <c r="BQ153" s="99"/>
    </row>
    <row r="154" spans="3:69" ht="15.6" customHeight="1" x14ac:dyDescent="0.5">
      <c r="C154" s="101"/>
      <c r="D154" s="119"/>
      <c r="E154" s="119"/>
      <c r="F154" s="119"/>
      <c r="G154" s="119"/>
      <c r="H154" s="119"/>
      <c r="I154" s="119"/>
      <c r="J154" s="119"/>
      <c r="K154" s="119"/>
      <c r="L154" s="119"/>
      <c r="M154" s="119"/>
      <c r="N154" s="119"/>
      <c r="O154" s="119"/>
      <c r="P154" s="119"/>
      <c r="Q154" s="119"/>
      <c r="R154" s="119"/>
      <c r="S154" s="119"/>
      <c r="T154" s="119"/>
      <c r="U154" s="119"/>
      <c r="V154" s="119"/>
      <c r="W154" s="119"/>
      <c r="X154" s="68"/>
      <c r="Y154" s="68"/>
      <c r="Z154" s="68"/>
      <c r="AA154" s="109"/>
      <c r="AB154" s="120"/>
      <c r="AC154" s="120"/>
      <c r="AD154" s="120"/>
      <c r="AE154" s="120"/>
      <c r="AF154" s="120"/>
      <c r="AG154" s="120"/>
      <c r="AH154" s="120"/>
      <c r="AI154" s="120"/>
      <c r="AJ154" s="120"/>
      <c r="AK154" s="120"/>
      <c r="AL154" s="120"/>
      <c r="AM154" s="120"/>
      <c r="AN154" s="111"/>
      <c r="AO154" s="120"/>
      <c r="AP154" s="121"/>
      <c r="AQ154" s="121"/>
      <c r="AR154" s="188"/>
      <c r="AS154" s="188"/>
      <c r="AT154" s="188"/>
      <c r="AU154" s="188"/>
      <c r="AV154" s="188"/>
      <c r="AW154" s="188"/>
      <c r="AX154" s="188"/>
      <c r="AY154" s="188"/>
      <c r="AZ154" s="188"/>
      <c r="BA154" s="188"/>
      <c r="BB154" s="188"/>
      <c r="BC154" s="108"/>
      <c r="BD154" s="109"/>
      <c r="BE154" s="109"/>
      <c r="BF154" s="109"/>
      <c r="BG154" s="109"/>
      <c r="BH154" s="109"/>
      <c r="BI154" s="109"/>
      <c r="BJ154" s="109"/>
      <c r="BK154" s="109"/>
      <c r="BL154" s="109"/>
      <c r="BM154" s="110"/>
      <c r="BN154" s="110"/>
      <c r="BO154" s="110"/>
      <c r="BP154" s="111"/>
      <c r="BQ154" s="112"/>
    </row>
    <row r="155" spans="3:69" ht="15.6" customHeight="1" x14ac:dyDescent="0.5">
      <c r="C155" s="101"/>
      <c r="D155" s="102" t="s">
        <v>14</v>
      </c>
      <c r="E155" s="103"/>
      <c r="F155" s="103"/>
      <c r="G155" s="103"/>
      <c r="H155" s="103"/>
      <c r="I155" s="103"/>
      <c r="J155" s="103"/>
      <c r="K155" s="103"/>
      <c r="L155" s="103"/>
      <c r="M155" s="103"/>
      <c r="N155" s="103"/>
      <c r="O155" s="103"/>
      <c r="P155" s="103"/>
      <c r="Q155" s="104"/>
      <c r="R155" s="105" t="s">
        <v>53</v>
      </c>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7"/>
      <c r="BC155" s="108"/>
      <c r="BD155" s="109"/>
      <c r="BE155" s="109"/>
      <c r="BF155" s="109"/>
      <c r="BG155" s="109"/>
      <c r="BH155" s="109"/>
      <c r="BI155" s="109"/>
      <c r="BJ155" s="109"/>
      <c r="BK155" s="109"/>
      <c r="BL155" s="109"/>
      <c r="BM155" s="110"/>
      <c r="BN155" s="110"/>
      <c r="BO155" s="110"/>
      <c r="BP155" s="111"/>
      <c r="BQ155" s="112"/>
    </row>
    <row r="156" spans="3:69" ht="15.6" customHeight="1" x14ac:dyDescent="0.5">
      <c r="C156" s="101"/>
      <c r="D156" s="113"/>
      <c r="E156" s="114"/>
      <c r="F156" s="114"/>
      <c r="G156" s="114"/>
      <c r="H156" s="114"/>
      <c r="I156" s="114"/>
      <c r="J156" s="114"/>
      <c r="K156" s="114"/>
      <c r="L156" s="114"/>
      <c r="M156" s="114"/>
      <c r="N156" s="114"/>
      <c r="O156" s="114"/>
      <c r="P156" s="114"/>
      <c r="Q156" s="115"/>
      <c r="R156" s="116"/>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8"/>
      <c r="BC156" s="108"/>
      <c r="BD156" s="109"/>
      <c r="BE156" s="109"/>
      <c r="BF156" s="109"/>
      <c r="BG156" s="109"/>
      <c r="BH156" s="109"/>
      <c r="BI156" s="109"/>
      <c r="BJ156" s="109"/>
      <c r="BK156" s="109"/>
      <c r="BL156" s="109"/>
      <c r="BM156" s="110"/>
      <c r="BN156" s="110"/>
      <c r="BO156" s="110"/>
      <c r="BP156" s="111"/>
      <c r="BQ156" s="112"/>
    </row>
    <row r="157" spans="3:69" ht="15.6" customHeight="1" x14ac:dyDescent="0.5">
      <c r="C157" s="101"/>
      <c r="D157" s="119"/>
      <c r="E157" s="119"/>
      <c r="F157" s="119"/>
      <c r="G157" s="119"/>
      <c r="H157" s="119"/>
      <c r="I157" s="119"/>
      <c r="J157" s="119"/>
      <c r="K157" s="119"/>
      <c r="L157" s="119"/>
      <c r="M157" s="119"/>
      <c r="N157" s="119"/>
      <c r="O157" s="119"/>
      <c r="P157" s="119"/>
      <c r="Q157" s="119"/>
      <c r="R157" s="119"/>
      <c r="S157" s="119"/>
      <c r="T157" s="119"/>
      <c r="U157" s="119"/>
      <c r="V157" s="119"/>
      <c r="W157" s="119"/>
      <c r="X157" s="68"/>
      <c r="Y157" s="68"/>
      <c r="Z157" s="68"/>
      <c r="AA157" s="109"/>
      <c r="AB157" s="120"/>
      <c r="AC157" s="120"/>
      <c r="AD157" s="120"/>
      <c r="AE157" s="120"/>
      <c r="AF157" s="120"/>
      <c r="AG157" s="120"/>
      <c r="AH157" s="120"/>
      <c r="AI157" s="120"/>
      <c r="AJ157" s="120"/>
      <c r="AK157" s="120"/>
      <c r="AL157" s="120"/>
      <c r="AM157" s="120"/>
      <c r="AN157" s="111"/>
      <c r="AO157" s="120"/>
      <c r="AP157" s="121"/>
      <c r="AQ157" s="121"/>
      <c r="AR157" s="122"/>
      <c r="AS157" s="122"/>
      <c r="AT157" s="122"/>
      <c r="AU157" s="122"/>
      <c r="AV157" s="122"/>
      <c r="AW157" s="122"/>
      <c r="AX157" s="122"/>
      <c r="AY157" s="122"/>
      <c r="AZ157" s="122"/>
      <c r="BA157" s="122"/>
      <c r="BB157" s="122"/>
      <c r="BC157" s="108"/>
      <c r="BD157" s="109"/>
      <c r="BE157" s="109"/>
      <c r="BF157" s="109"/>
      <c r="BG157" s="109"/>
      <c r="BH157" s="109"/>
      <c r="BI157" s="109"/>
      <c r="BJ157" s="109"/>
      <c r="BK157" s="109"/>
      <c r="BL157" s="109"/>
      <c r="BM157" s="110"/>
      <c r="BN157" s="110"/>
      <c r="BO157" s="110"/>
      <c r="BP157" s="111"/>
      <c r="BQ157" s="112"/>
    </row>
    <row r="158" spans="3:69" ht="25.5" x14ac:dyDescent="0.5">
      <c r="C158" s="101"/>
      <c r="D158" s="119"/>
      <c r="E158" s="119"/>
      <c r="F158" s="119"/>
      <c r="G158" s="119"/>
      <c r="H158" s="119"/>
      <c r="I158" s="119"/>
      <c r="J158" s="119"/>
      <c r="K158" s="119"/>
      <c r="L158" s="119"/>
      <c r="M158" s="119"/>
      <c r="N158" s="119"/>
      <c r="O158" s="119"/>
      <c r="P158" s="119"/>
      <c r="Q158" s="119"/>
      <c r="R158" s="119"/>
      <c r="S158" s="119"/>
      <c r="T158" s="119"/>
      <c r="U158" s="123" t="s">
        <v>36</v>
      </c>
      <c r="V158" s="119"/>
      <c r="W158" s="119"/>
      <c r="X158" s="119"/>
      <c r="Y158" s="119"/>
      <c r="Z158" s="119"/>
      <c r="AA158" s="110"/>
      <c r="AB158" s="124"/>
      <c r="AC158" s="124"/>
      <c r="AD158" s="124"/>
      <c r="AE158" s="124"/>
      <c r="AF158" s="124"/>
      <c r="AG158" s="124"/>
      <c r="AH158" s="124"/>
      <c r="AI158" s="124"/>
      <c r="AJ158" s="124"/>
      <c r="AK158" s="124"/>
      <c r="AL158" s="124"/>
      <c r="AM158" s="129" t="s">
        <v>17</v>
      </c>
      <c r="AN158" s="182"/>
      <c r="AO158" s="182"/>
      <c r="AP158" s="182"/>
      <c r="AQ158" s="182"/>
      <c r="AR158" s="182"/>
      <c r="AS158" s="182"/>
      <c r="AT158" s="110"/>
      <c r="AU158" s="110"/>
      <c r="AV158" s="110"/>
      <c r="AW158" s="110"/>
      <c r="AX158" s="111"/>
      <c r="AY158" s="128"/>
      <c r="AZ158" s="128"/>
      <c r="BA158" s="128"/>
      <c r="BB158" s="128"/>
      <c r="BC158" s="128"/>
      <c r="BD158" s="110"/>
      <c r="BE158" s="129"/>
      <c r="BF158" s="110"/>
      <c r="BG158" s="110"/>
      <c r="BH158" s="110"/>
      <c r="BI158" s="110"/>
      <c r="BJ158" s="110"/>
      <c r="BK158" s="110"/>
      <c r="BL158" s="110"/>
      <c r="BM158" s="110"/>
      <c r="BN158" s="110"/>
      <c r="BO158" s="110"/>
      <c r="BP158" s="111"/>
      <c r="BQ158" s="112"/>
    </row>
    <row r="159" spans="3:69" ht="19.350000000000001" customHeight="1" x14ac:dyDescent="0.5">
      <c r="C159" s="101"/>
      <c r="D159" s="189" t="s">
        <v>18</v>
      </c>
      <c r="E159" s="189"/>
      <c r="F159" s="189"/>
      <c r="G159" s="189"/>
      <c r="H159" s="189"/>
      <c r="I159" s="189"/>
      <c r="J159" s="189"/>
      <c r="K159" s="189"/>
      <c r="L159" s="189"/>
      <c r="M159" s="189"/>
      <c r="N159" s="130" t="str">
        <f>IF([2]回答表!BD17="○",IF([2]回答表!X43="○","○",""),"")</f>
        <v/>
      </c>
      <c r="O159" s="131"/>
      <c r="P159" s="131"/>
      <c r="Q159" s="132"/>
      <c r="R159" s="119"/>
      <c r="S159" s="119"/>
      <c r="T159" s="119"/>
      <c r="U159" s="133" t="str">
        <f>IF([2]回答表!BD17="○",IF([2]回答表!X43="○",[2]回答表!B154,IF([2]回答表!AA43="○",[2]回答表!B201,"")),"")</f>
        <v/>
      </c>
      <c r="V159" s="134"/>
      <c r="W159" s="134"/>
      <c r="X159" s="134"/>
      <c r="Y159" s="134"/>
      <c r="Z159" s="134"/>
      <c r="AA159" s="134"/>
      <c r="AB159" s="134"/>
      <c r="AC159" s="134"/>
      <c r="AD159" s="134"/>
      <c r="AE159" s="134"/>
      <c r="AF159" s="134"/>
      <c r="AG159" s="134"/>
      <c r="AH159" s="134"/>
      <c r="AI159" s="134"/>
      <c r="AJ159" s="135"/>
      <c r="AK159" s="136"/>
      <c r="AL159" s="136"/>
      <c r="AM159" s="138" t="str">
        <f>IF([2]回答表!BD17="○",IF([2]回答表!X43="○",[2]回答表!B190,IF([2]回答表!AA43="○",[2]回答表!B238,"")),"")</f>
        <v/>
      </c>
      <c r="AN159" s="139"/>
      <c r="AO159" s="139"/>
      <c r="AP159" s="139"/>
      <c r="AQ159" s="138"/>
      <c r="AR159" s="139"/>
      <c r="AS159" s="139"/>
      <c r="AT159" s="139"/>
      <c r="AU159" s="138"/>
      <c r="AV159" s="139"/>
      <c r="AW159" s="139"/>
      <c r="AX159" s="140"/>
      <c r="AY159" s="128"/>
      <c r="AZ159" s="128"/>
      <c r="BA159" s="128"/>
      <c r="BB159" s="128"/>
      <c r="BC159" s="128"/>
      <c r="BD159" s="109"/>
      <c r="BE159" s="109"/>
      <c r="BF159" s="109"/>
      <c r="BG159" s="109"/>
      <c r="BH159" s="109"/>
      <c r="BI159" s="109"/>
      <c r="BJ159" s="109"/>
      <c r="BK159" s="109"/>
      <c r="BL159" s="109"/>
      <c r="BM159" s="109"/>
      <c r="BN159" s="109"/>
      <c r="BO159" s="109"/>
      <c r="BP159" s="109"/>
      <c r="BQ159" s="112"/>
    </row>
    <row r="160" spans="3:69" ht="19.350000000000001" customHeight="1" x14ac:dyDescent="0.5">
      <c r="C160" s="101"/>
      <c r="D160" s="189"/>
      <c r="E160" s="189"/>
      <c r="F160" s="189"/>
      <c r="G160" s="189"/>
      <c r="H160" s="189"/>
      <c r="I160" s="189"/>
      <c r="J160" s="189"/>
      <c r="K160" s="189"/>
      <c r="L160" s="189"/>
      <c r="M160" s="189"/>
      <c r="N160" s="144"/>
      <c r="O160" s="145"/>
      <c r="P160" s="145"/>
      <c r="Q160" s="146"/>
      <c r="R160" s="119"/>
      <c r="S160" s="119"/>
      <c r="T160" s="119"/>
      <c r="U160" s="147"/>
      <c r="V160" s="148"/>
      <c r="W160" s="148"/>
      <c r="X160" s="148"/>
      <c r="Y160" s="148"/>
      <c r="Z160" s="148"/>
      <c r="AA160" s="148"/>
      <c r="AB160" s="148"/>
      <c r="AC160" s="148"/>
      <c r="AD160" s="148"/>
      <c r="AE160" s="148"/>
      <c r="AF160" s="148"/>
      <c r="AG160" s="148"/>
      <c r="AH160" s="148"/>
      <c r="AI160" s="148"/>
      <c r="AJ160" s="149"/>
      <c r="AK160" s="136"/>
      <c r="AL160" s="136"/>
      <c r="AM160" s="150"/>
      <c r="AN160" s="151"/>
      <c r="AO160" s="151"/>
      <c r="AP160" s="151"/>
      <c r="AQ160" s="150"/>
      <c r="AR160" s="151"/>
      <c r="AS160" s="151"/>
      <c r="AT160" s="151"/>
      <c r="AU160" s="150"/>
      <c r="AV160" s="151"/>
      <c r="AW160" s="151"/>
      <c r="AX160" s="152"/>
      <c r="AY160" s="128"/>
      <c r="AZ160" s="128"/>
      <c r="BA160" s="128"/>
      <c r="BB160" s="128"/>
      <c r="BC160" s="128"/>
      <c r="BD160" s="109"/>
      <c r="BE160" s="109"/>
      <c r="BF160" s="109"/>
      <c r="BG160" s="109"/>
      <c r="BH160" s="109"/>
      <c r="BI160" s="109"/>
      <c r="BJ160" s="109"/>
      <c r="BK160" s="109"/>
      <c r="BL160" s="109"/>
      <c r="BM160" s="109"/>
      <c r="BN160" s="109"/>
      <c r="BO160" s="109"/>
      <c r="BP160" s="109"/>
      <c r="BQ160" s="112"/>
    </row>
    <row r="161" spans="1:70" ht="15.6" customHeight="1" x14ac:dyDescent="0.5">
      <c r="C161" s="101"/>
      <c r="D161" s="189"/>
      <c r="E161" s="189"/>
      <c r="F161" s="189"/>
      <c r="G161" s="189"/>
      <c r="H161" s="189"/>
      <c r="I161" s="189"/>
      <c r="J161" s="189"/>
      <c r="K161" s="189"/>
      <c r="L161" s="189"/>
      <c r="M161" s="189"/>
      <c r="N161" s="144"/>
      <c r="O161" s="145"/>
      <c r="P161" s="145"/>
      <c r="Q161" s="146"/>
      <c r="R161" s="119"/>
      <c r="S161" s="119"/>
      <c r="T161" s="119"/>
      <c r="U161" s="147"/>
      <c r="V161" s="148"/>
      <c r="W161" s="148"/>
      <c r="X161" s="148"/>
      <c r="Y161" s="148"/>
      <c r="Z161" s="148"/>
      <c r="AA161" s="148"/>
      <c r="AB161" s="148"/>
      <c r="AC161" s="148"/>
      <c r="AD161" s="148"/>
      <c r="AE161" s="148"/>
      <c r="AF161" s="148"/>
      <c r="AG161" s="148"/>
      <c r="AH161" s="148"/>
      <c r="AI161" s="148"/>
      <c r="AJ161" s="149"/>
      <c r="AK161" s="136"/>
      <c r="AL161" s="136"/>
      <c r="AM161" s="150"/>
      <c r="AN161" s="151"/>
      <c r="AO161" s="151"/>
      <c r="AP161" s="151"/>
      <c r="AQ161" s="150"/>
      <c r="AR161" s="151"/>
      <c r="AS161" s="151"/>
      <c r="AT161" s="151"/>
      <c r="AU161" s="150"/>
      <c r="AV161" s="151"/>
      <c r="AW161" s="151"/>
      <c r="AX161" s="152"/>
      <c r="AY161" s="128"/>
      <c r="AZ161" s="128"/>
      <c r="BA161" s="128"/>
      <c r="BB161" s="128"/>
      <c r="BC161" s="128"/>
      <c r="BD161" s="109"/>
      <c r="BE161" s="109"/>
      <c r="BF161" s="109"/>
      <c r="BG161" s="109"/>
      <c r="BH161" s="109"/>
      <c r="BI161" s="109"/>
      <c r="BJ161" s="109"/>
      <c r="BK161" s="109"/>
      <c r="BL161" s="109"/>
      <c r="BM161" s="109"/>
      <c r="BN161" s="109"/>
      <c r="BO161" s="109"/>
      <c r="BP161" s="109"/>
      <c r="BQ161" s="112"/>
    </row>
    <row r="162" spans="1:70" ht="15.6" customHeight="1" x14ac:dyDescent="0.5">
      <c r="C162" s="101"/>
      <c r="D162" s="189"/>
      <c r="E162" s="189"/>
      <c r="F162" s="189"/>
      <c r="G162" s="189"/>
      <c r="H162" s="189"/>
      <c r="I162" s="189"/>
      <c r="J162" s="189"/>
      <c r="K162" s="189"/>
      <c r="L162" s="189"/>
      <c r="M162" s="189"/>
      <c r="N162" s="154"/>
      <c r="O162" s="155"/>
      <c r="P162" s="155"/>
      <c r="Q162" s="156"/>
      <c r="R162" s="119"/>
      <c r="S162" s="119"/>
      <c r="T162" s="119"/>
      <c r="U162" s="147"/>
      <c r="V162" s="148"/>
      <c r="W162" s="148"/>
      <c r="X162" s="148"/>
      <c r="Y162" s="148"/>
      <c r="Z162" s="148"/>
      <c r="AA162" s="148"/>
      <c r="AB162" s="148"/>
      <c r="AC162" s="148"/>
      <c r="AD162" s="148"/>
      <c r="AE162" s="148"/>
      <c r="AF162" s="148"/>
      <c r="AG162" s="148"/>
      <c r="AH162" s="148"/>
      <c r="AI162" s="148"/>
      <c r="AJ162" s="149"/>
      <c r="AK162" s="136"/>
      <c r="AL162" s="136"/>
      <c r="AM162" s="150" t="str">
        <f>IF([2]回答表!BD17="○",IF([2]回答表!X43="○",[2]回答表!E190,IF([2]回答表!AA43="○",[2]回答表!E238,"")),"")</f>
        <v/>
      </c>
      <c r="AN162" s="151"/>
      <c r="AO162" s="151"/>
      <c r="AP162" s="151"/>
      <c r="AQ162" s="150" t="str">
        <f>IF([2]回答表!BD17="○",IF([2]回答表!X43="○",[2]回答表!E191,IF([2]回答表!AA43="○",[2]回答表!E239,"")),"")</f>
        <v/>
      </c>
      <c r="AR162" s="151"/>
      <c r="AS162" s="151"/>
      <c r="AT162" s="151"/>
      <c r="AU162" s="150" t="str">
        <f>IF([2]回答表!BD17="○",IF([2]回答表!X43="○",[2]回答表!E192,IF([2]回答表!AA43="○",[2]回答表!E240,"")),"")</f>
        <v/>
      </c>
      <c r="AV162" s="151"/>
      <c r="AW162" s="151"/>
      <c r="AX162" s="152"/>
      <c r="AY162" s="128"/>
      <c r="AZ162" s="128"/>
      <c r="BA162" s="128"/>
      <c r="BB162" s="128"/>
      <c r="BC162" s="128"/>
      <c r="BD162" s="109"/>
      <c r="BE162" s="109"/>
      <c r="BF162" s="109"/>
      <c r="BG162" s="109"/>
      <c r="BH162" s="109"/>
      <c r="BI162" s="109"/>
      <c r="BJ162" s="109"/>
      <c r="BK162" s="109"/>
      <c r="BL162" s="109"/>
      <c r="BM162" s="109"/>
      <c r="BN162" s="109"/>
      <c r="BO162" s="109"/>
      <c r="BP162" s="109"/>
      <c r="BQ162" s="112"/>
    </row>
    <row r="163" spans="1:70" ht="15.6" customHeight="1" x14ac:dyDescent="0.5">
      <c r="C163" s="101"/>
      <c r="D163" s="157"/>
      <c r="E163" s="157"/>
      <c r="F163" s="157"/>
      <c r="G163" s="157"/>
      <c r="H163" s="157"/>
      <c r="I163" s="157"/>
      <c r="J163" s="157"/>
      <c r="K163" s="157"/>
      <c r="L163" s="157"/>
      <c r="M163" s="157"/>
      <c r="N163" s="158"/>
      <c r="O163" s="158"/>
      <c r="P163" s="158"/>
      <c r="Q163" s="158"/>
      <c r="R163" s="159"/>
      <c r="S163" s="159"/>
      <c r="T163" s="159"/>
      <c r="U163" s="147"/>
      <c r="V163" s="148"/>
      <c r="W163" s="148"/>
      <c r="X163" s="148"/>
      <c r="Y163" s="148"/>
      <c r="Z163" s="148"/>
      <c r="AA163" s="148"/>
      <c r="AB163" s="148"/>
      <c r="AC163" s="148"/>
      <c r="AD163" s="148"/>
      <c r="AE163" s="148"/>
      <c r="AF163" s="148"/>
      <c r="AG163" s="148"/>
      <c r="AH163" s="148"/>
      <c r="AI163" s="148"/>
      <c r="AJ163" s="149"/>
      <c r="AK163" s="136"/>
      <c r="AL163" s="136"/>
      <c r="AM163" s="150"/>
      <c r="AN163" s="151"/>
      <c r="AO163" s="151"/>
      <c r="AP163" s="151"/>
      <c r="AQ163" s="150"/>
      <c r="AR163" s="151"/>
      <c r="AS163" s="151"/>
      <c r="AT163" s="151"/>
      <c r="AU163" s="150"/>
      <c r="AV163" s="151"/>
      <c r="AW163" s="151"/>
      <c r="AX163" s="152"/>
      <c r="AY163" s="128"/>
      <c r="AZ163" s="128"/>
      <c r="BA163" s="128"/>
      <c r="BB163" s="128"/>
      <c r="BC163" s="128"/>
      <c r="BD163" s="120"/>
      <c r="BE163" s="109"/>
      <c r="BF163" s="109"/>
      <c r="BG163" s="109"/>
      <c r="BH163" s="109"/>
      <c r="BI163" s="109"/>
      <c r="BJ163" s="109"/>
      <c r="BK163" s="109"/>
      <c r="BL163" s="109"/>
      <c r="BM163" s="109"/>
      <c r="BN163" s="109"/>
      <c r="BO163" s="109"/>
      <c r="BP163" s="109"/>
      <c r="BQ163" s="112"/>
    </row>
    <row r="164" spans="1:70" ht="19.350000000000001" customHeight="1" x14ac:dyDescent="0.5">
      <c r="C164" s="101"/>
      <c r="D164" s="157"/>
      <c r="E164" s="157"/>
      <c r="F164" s="157"/>
      <c r="G164" s="157"/>
      <c r="H164" s="157"/>
      <c r="I164" s="157"/>
      <c r="J164" s="157"/>
      <c r="K164" s="157"/>
      <c r="L164" s="157"/>
      <c r="M164" s="157"/>
      <c r="N164" s="158"/>
      <c r="O164" s="158"/>
      <c r="P164" s="158"/>
      <c r="Q164" s="158"/>
      <c r="R164" s="159"/>
      <c r="S164" s="159"/>
      <c r="T164" s="159"/>
      <c r="U164" s="147"/>
      <c r="V164" s="148"/>
      <c r="W164" s="148"/>
      <c r="X164" s="148"/>
      <c r="Y164" s="148"/>
      <c r="Z164" s="148"/>
      <c r="AA164" s="148"/>
      <c r="AB164" s="148"/>
      <c r="AC164" s="148"/>
      <c r="AD164" s="148"/>
      <c r="AE164" s="148"/>
      <c r="AF164" s="148"/>
      <c r="AG164" s="148"/>
      <c r="AH164" s="148"/>
      <c r="AI164" s="148"/>
      <c r="AJ164" s="149"/>
      <c r="AK164" s="136"/>
      <c r="AL164" s="136"/>
      <c r="AM164" s="150"/>
      <c r="AN164" s="151"/>
      <c r="AO164" s="151"/>
      <c r="AP164" s="151"/>
      <c r="AQ164" s="150"/>
      <c r="AR164" s="151"/>
      <c r="AS164" s="151"/>
      <c r="AT164" s="151"/>
      <c r="AU164" s="150"/>
      <c r="AV164" s="151"/>
      <c r="AW164" s="151"/>
      <c r="AX164" s="152"/>
      <c r="AY164" s="128"/>
      <c r="AZ164" s="128"/>
      <c r="BA164" s="128"/>
      <c r="BB164" s="128"/>
      <c r="BC164" s="128"/>
      <c r="BD164" s="109"/>
      <c r="BE164" s="109"/>
      <c r="BF164" s="109"/>
      <c r="BG164" s="109"/>
      <c r="BH164" s="109"/>
      <c r="BI164" s="109"/>
      <c r="BJ164" s="109"/>
      <c r="BK164" s="109"/>
      <c r="BL164" s="109"/>
      <c r="BM164" s="109"/>
      <c r="BN164" s="109"/>
      <c r="BO164" s="109"/>
      <c r="BP164" s="109"/>
      <c r="BQ164" s="112"/>
    </row>
    <row r="165" spans="1:70" ht="19.350000000000001" customHeight="1" x14ac:dyDescent="0.5">
      <c r="C165" s="101"/>
      <c r="D165" s="196" t="s">
        <v>26</v>
      </c>
      <c r="E165" s="189"/>
      <c r="F165" s="189"/>
      <c r="G165" s="189"/>
      <c r="H165" s="189"/>
      <c r="I165" s="189"/>
      <c r="J165" s="189"/>
      <c r="K165" s="189"/>
      <c r="L165" s="189"/>
      <c r="M165" s="197"/>
      <c r="N165" s="130" t="str">
        <f>IF([2]回答表!BD17="○",IF([2]回答表!AA43="○","○",""),"")</f>
        <v/>
      </c>
      <c r="O165" s="131"/>
      <c r="P165" s="131"/>
      <c r="Q165" s="132"/>
      <c r="R165" s="119"/>
      <c r="S165" s="119"/>
      <c r="T165" s="119"/>
      <c r="U165" s="147"/>
      <c r="V165" s="148"/>
      <c r="W165" s="148"/>
      <c r="X165" s="148"/>
      <c r="Y165" s="148"/>
      <c r="Z165" s="148"/>
      <c r="AA165" s="148"/>
      <c r="AB165" s="148"/>
      <c r="AC165" s="148"/>
      <c r="AD165" s="148"/>
      <c r="AE165" s="148"/>
      <c r="AF165" s="148"/>
      <c r="AG165" s="148"/>
      <c r="AH165" s="148"/>
      <c r="AI165" s="148"/>
      <c r="AJ165" s="149"/>
      <c r="AK165" s="136"/>
      <c r="AL165" s="136"/>
      <c r="AM165" s="150"/>
      <c r="AN165" s="151"/>
      <c r="AO165" s="151"/>
      <c r="AP165" s="151"/>
      <c r="AQ165" s="150"/>
      <c r="AR165" s="151"/>
      <c r="AS165" s="151"/>
      <c r="AT165" s="151"/>
      <c r="AU165" s="150"/>
      <c r="AV165" s="151"/>
      <c r="AW165" s="151"/>
      <c r="AX165" s="152"/>
      <c r="AY165" s="128"/>
      <c r="AZ165" s="128"/>
      <c r="BA165" s="128"/>
      <c r="BB165" s="128"/>
      <c r="BC165" s="128"/>
      <c r="BD165" s="167"/>
      <c r="BE165" s="109"/>
      <c r="BF165" s="109"/>
      <c r="BG165" s="109"/>
      <c r="BH165" s="109"/>
      <c r="BI165" s="109"/>
      <c r="BJ165" s="109"/>
      <c r="BK165" s="109"/>
      <c r="BL165" s="109"/>
      <c r="BM165" s="109"/>
      <c r="BN165" s="109"/>
      <c r="BO165" s="109"/>
      <c r="BP165" s="109"/>
      <c r="BQ165" s="112"/>
    </row>
    <row r="166" spans="1:70" ht="15.6" customHeight="1" x14ac:dyDescent="0.5">
      <c r="C166" s="101"/>
      <c r="D166" s="189"/>
      <c r="E166" s="189"/>
      <c r="F166" s="189"/>
      <c r="G166" s="189"/>
      <c r="H166" s="189"/>
      <c r="I166" s="189"/>
      <c r="J166" s="189"/>
      <c r="K166" s="189"/>
      <c r="L166" s="189"/>
      <c r="M166" s="197"/>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36"/>
      <c r="AL166" s="136"/>
      <c r="AM166" s="150" t="s">
        <v>23</v>
      </c>
      <c r="AN166" s="151"/>
      <c r="AO166" s="151"/>
      <c r="AP166" s="151"/>
      <c r="AQ166" s="150" t="s">
        <v>24</v>
      </c>
      <c r="AR166" s="151"/>
      <c r="AS166" s="151"/>
      <c r="AT166" s="151"/>
      <c r="AU166" s="150" t="s">
        <v>25</v>
      </c>
      <c r="AV166" s="151"/>
      <c r="AW166" s="151"/>
      <c r="AX166" s="152"/>
      <c r="AY166" s="128"/>
      <c r="AZ166" s="128"/>
      <c r="BA166" s="128"/>
      <c r="BB166" s="128"/>
      <c r="BC166" s="128"/>
      <c r="BD166" s="167"/>
      <c r="BE166" s="109"/>
      <c r="BF166" s="109"/>
      <c r="BG166" s="109"/>
      <c r="BH166" s="109"/>
      <c r="BI166" s="109"/>
      <c r="BJ166" s="109"/>
      <c r="BK166" s="109"/>
      <c r="BL166" s="109"/>
      <c r="BM166" s="109"/>
      <c r="BN166" s="109"/>
      <c r="BO166" s="109"/>
      <c r="BP166" s="109"/>
      <c r="BQ166" s="112"/>
    </row>
    <row r="167" spans="1:70" ht="15.6" customHeight="1" x14ac:dyDescent="0.5">
      <c r="C167" s="101"/>
      <c r="D167" s="189"/>
      <c r="E167" s="189"/>
      <c r="F167" s="189"/>
      <c r="G167" s="189"/>
      <c r="H167" s="189"/>
      <c r="I167" s="189"/>
      <c r="J167" s="189"/>
      <c r="K167" s="189"/>
      <c r="L167" s="189"/>
      <c r="M167" s="197"/>
      <c r="N167" s="144"/>
      <c r="O167" s="145"/>
      <c r="P167" s="145"/>
      <c r="Q167" s="146"/>
      <c r="R167" s="119"/>
      <c r="S167" s="119"/>
      <c r="T167" s="119"/>
      <c r="U167" s="147"/>
      <c r="V167" s="148"/>
      <c r="W167" s="148"/>
      <c r="X167" s="148"/>
      <c r="Y167" s="148"/>
      <c r="Z167" s="148"/>
      <c r="AA167" s="148"/>
      <c r="AB167" s="148"/>
      <c r="AC167" s="148"/>
      <c r="AD167" s="148"/>
      <c r="AE167" s="148"/>
      <c r="AF167" s="148"/>
      <c r="AG167" s="148"/>
      <c r="AH167" s="148"/>
      <c r="AI167" s="148"/>
      <c r="AJ167" s="149"/>
      <c r="AK167" s="136"/>
      <c r="AL167" s="136"/>
      <c r="AM167" s="150"/>
      <c r="AN167" s="151"/>
      <c r="AO167" s="151"/>
      <c r="AP167" s="151"/>
      <c r="AQ167" s="150"/>
      <c r="AR167" s="151"/>
      <c r="AS167" s="151"/>
      <c r="AT167" s="151"/>
      <c r="AU167" s="150"/>
      <c r="AV167" s="151"/>
      <c r="AW167" s="151"/>
      <c r="AX167" s="152"/>
      <c r="AY167" s="128"/>
      <c r="AZ167" s="128"/>
      <c r="BA167" s="128"/>
      <c r="BB167" s="128"/>
      <c r="BC167" s="128"/>
      <c r="BD167" s="167"/>
      <c r="BE167" s="109"/>
      <c r="BF167" s="109"/>
      <c r="BG167" s="109"/>
      <c r="BH167" s="109"/>
      <c r="BI167" s="109"/>
      <c r="BJ167" s="109"/>
      <c r="BK167" s="109"/>
      <c r="BL167" s="109"/>
      <c r="BM167" s="109"/>
      <c r="BN167" s="109"/>
      <c r="BO167" s="109"/>
      <c r="BP167" s="109"/>
      <c r="BQ167" s="112"/>
    </row>
    <row r="168" spans="1:70" ht="15.6" customHeight="1" x14ac:dyDescent="0.5">
      <c r="C168" s="101"/>
      <c r="D168" s="189"/>
      <c r="E168" s="189"/>
      <c r="F168" s="189"/>
      <c r="G168" s="189"/>
      <c r="H168" s="189"/>
      <c r="I168" s="189"/>
      <c r="J168" s="189"/>
      <c r="K168" s="189"/>
      <c r="L168" s="189"/>
      <c r="M168" s="197"/>
      <c r="N168" s="154"/>
      <c r="O168" s="155"/>
      <c r="P168" s="155"/>
      <c r="Q168" s="156"/>
      <c r="R168" s="119"/>
      <c r="S168" s="119"/>
      <c r="T168" s="119"/>
      <c r="U168" s="174"/>
      <c r="V168" s="175"/>
      <c r="W168" s="175"/>
      <c r="X168" s="175"/>
      <c r="Y168" s="175"/>
      <c r="Z168" s="175"/>
      <c r="AA168" s="175"/>
      <c r="AB168" s="175"/>
      <c r="AC168" s="175"/>
      <c r="AD168" s="175"/>
      <c r="AE168" s="175"/>
      <c r="AF168" s="175"/>
      <c r="AG168" s="175"/>
      <c r="AH168" s="175"/>
      <c r="AI168" s="175"/>
      <c r="AJ168" s="176"/>
      <c r="AK168" s="136"/>
      <c r="AL168" s="136"/>
      <c r="AM168" s="184"/>
      <c r="AN168" s="185"/>
      <c r="AO168" s="185"/>
      <c r="AP168" s="185"/>
      <c r="AQ168" s="184"/>
      <c r="AR168" s="185"/>
      <c r="AS168" s="185"/>
      <c r="AT168" s="185"/>
      <c r="AU168" s="184"/>
      <c r="AV168" s="185"/>
      <c r="AW168" s="185"/>
      <c r="AX168" s="186"/>
      <c r="AY168" s="128"/>
      <c r="AZ168" s="128"/>
      <c r="BA168" s="128"/>
      <c r="BB168" s="128"/>
      <c r="BC168" s="128"/>
      <c r="BD168" s="167"/>
      <c r="BE168" s="109"/>
      <c r="BF168" s="109"/>
      <c r="BG168" s="109"/>
      <c r="BH168" s="109"/>
      <c r="BI168" s="109"/>
      <c r="BJ168" s="109"/>
      <c r="BK168" s="109"/>
      <c r="BL168" s="109"/>
      <c r="BM168" s="109"/>
      <c r="BN168" s="109"/>
      <c r="BO168" s="109"/>
      <c r="BP168" s="109"/>
      <c r="BQ168" s="112"/>
    </row>
    <row r="169" spans="1:70" ht="15.6" customHeight="1" x14ac:dyDescent="0.5">
      <c r="C169" s="101"/>
      <c r="D169" s="157"/>
      <c r="E169" s="157"/>
      <c r="F169" s="157"/>
      <c r="G169" s="157"/>
      <c r="H169" s="157"/>
      <c r="I169" s="157"/>
      <c r="J169" s="157"/>
      <c r="K169" s="157"/>
      <c r="L169" s="157"/>
      <c r="M169" s="157"/>
      <c r="N169" s="84"/>
      <c r="O169" s="84"/>
      <c r="P169" s="84"/>
      <c r="Q169" s="84"/>
      <c r="R169" s="119"/>
      <c r="S169" s="119"/>
      <c r="T169" s="119"/>
      <c r="U169" s="119"/>
      <c r="V169" s="119"/>
      <c r="W169" s="119"/>
      <c r="X169" s="68"/>
      <c r="Y169" s="68"/>
      <c r="Z169" s="68"/>
      <c r="AA169" s="110"/>
      <c r="AB169" s="110"/>
      <c r="AC169" s="110"/>
      <c r="AD169" s="110"/>
      <c r="AE169" s="110"/>
      <c r="AF169" s="110"/>
      <c r="AG169" s="110"/>
      <c r="AH169" s="110"/>
      <c r="AI169" s="110"/>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112"/>
    </row>
    <row r="170" spans="1:70" ht="18.600000000000001" customHeight="1" x14ac:dyDescent="0.5">
      <c r="C170" s="101"/>
      <c r="D170" s="157"/>
      <c r="E170" s="157"/>
      <c r="F170" s="157"/>
      <c r="G170" s="157"/>
      <c r="H170" s="157"/>
      <c r="I170" s="157"/>
      <c r="J170" s="157"/>
      <c r="K170" s="157"/>
      <c r="L170" s="157"/>
      <c r="M170" s="157"/>
      <c r="N170" s="84"/>
      <c r="O170" s="84"/>
      <c r="P170" s="84"/>
      <c r="Q170" s="84"/>
      <c r="R170" s="119"/>
      <c r="S170" s="119"/>
      <c r="T170" s="119"/>
      <c r="U170" s="123" t="s">
        <v>32</v>
      </c>
      <c r="V170" s="119"/>
      <c r="W170" s="119"/>
      <c r="X170" s="119"/>
      <c r="Y170" s="119"/>
      <c r="Z170" s="119"/>
      <c r="AA170" s="110"/>
      <c r="AB170" s="124"/>
      <c r="AC170" s="110"/>
      <c r="AD170" s="110"/>
      <c r="AE170" s="110"/>
      <c r="AF170" s="110"/>
      <c r="AG170" s="110"/>
      <c r="AH170" s="110"/>
      <c r="AI170" s="110"/>
      <c r="AJ170" s="110"/>
      <c r="AK170" s="110"/>
      <c r="AL170" s="110"/>
      <c r="AM170" s="123" t="s">
        <v>33</v>
      </c>
      <c r="AN170" s="110"/>
      <c r="AO170" s="110"/>
      <c r="AP170" s="110"/>
      <c r="AQ170" s="110"/>
      <c r="AR170" s="110"/>
      <c r="AS170" s="110"/>
      <c r="AT170" s="110"/>
      <c r="AU170" s="110"/>
      <c r="AV170" s="110"/>
      <c r="AW170" s="110"/>
      <c r="AX170" s="110"/>
      <c r="AY170" s="109"/>
      <c r="AZ170" s="109"/>
      <c r="BA170" s="109"/>
      <c r="BB170" s="109"/>
      <c r="BC170" s="109"/>
      <c r="BD170" s="109"/>
      <c r="BE170" s="109"/>
      <c r="BF170" s="109"/>
      <c r="BG170" s="109"/>
      <c r="BH170" s="109"/>
      <c r="BI170" s="109"/>
      <c r="BJ170" s="109"/>
      <c r="BK170" s="109"/>
      <c r="BL170" s="109"/>
      <c r="BM170" s="109"/>
      <c r="BN170" s="109"/>
      <c r="BO170" s="109"/>
      <c r="BP170" s="68"/>
      <c r="BQ170" s="112"/>
    </row>
    <row r="171" spans="1:70" ht="15.6" customHeight="1" x14ac:dyDescent="0.4">
      <c r="C171" s="101"/>
      <c r="D171" s="189" t="s">
        <v>34</v>
      </c>
      <c r="E171" s="189"/>
      <c r="F171" s="189"/>
      <c r="G171" s="189"/>
      <c r="H171" s="189"/>
      <c r="I171" s="189"/>
      <c r="J171" s="189"/>
      <c r="K171" s="189"/>
      <c r="L171" s="189"/>
      <c r="M171" s="197"/>
      <c r="N171" s="130" t="str">
        <f>IF([2]回答表!BD17="○",IF([2]回答表!AD43="○","○",""),"")</f>
        <v/>
      </c>
      <c r="O171" s="131"/>
      <c r="P171" s="131"/>
      <c r="Q171" s="132"/>
      <c r="R171" s="119"/>
      <c r="S171" s="119"/>
      <c r="T171" s="119"/>
      <c r="U171" s="133" t="str">
        <f>IF([2]回答表!BD17="○",IF([2]回答表!AD43="○",[2]回答表!B249,""),"")</f>
        <v/>
      </c>
      <c r="V171" s="134"/>
      <c r="W171" s="134"/>
      <c r="X171" s="134"/>
      <c r="Y171" s="134"/>
      <c r="Z171" s="134"/>
      <c r="AA171" s="134"/>
      <c r="AB171" s="134"/>
      <c r="AC171" s="134"/>
      <c r="AD171" s="134"/>
      <c r="AE171" s="134"/>
      <c r="AF171" s="134"/>
      <c r="AG171" s="134"/>
      <c r="AH171" s="134"/>
      <c r="AI171" s="134"/>
      <c r="AJ171" s="135"/>
      <c r="AK171" s="178"/>
      <c r="AL171" s="178"/>
      <c r="AM171" s="133" t="str">
        <f>IF([2]回答表!BD17="○",IF([2]回答表!AD43="○",[2]回答表!B255,""),"")</f>
        <v/>
      </c>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c r="BI171" s="134"/>
      <c r="BJ171" s="134"/>
      <c r="BK171" s="134"/>
      <c r="BL171" s="134"/>
      <c r="BM171" s="134"/>
      <c r="BN171" s="134"/>
      <c r="BO171" s="134"/>
      <c r="BP171" s="135"/>
      <c r="BQ171" s="112"/>
    </row>
    <row r="172" spans="1:70" ht="15.6" customHeight="1" x14ac:dyDescent="0.4">
      <c r="C172" s="101"/>
      <c r="D172" s="189"/>
      <c r="E172" s="189"/>
      <c r="F172" s="189"/>
      <c r="G172" s="189"/>
      <c r="H172" s="189"/>
      <c r="I172" s="189"/>
      <c r="J172" s="189"/>
      <c r="K172" s="189"/>
      <c r="L172" s="189"/>
      <c r="M172" s="197"/>
      <c r="N172" s="144"/>
      <c r="O172" s="145"/>
      <c r="P172" s="145"/>
      <c r="Q172" s="146"/>
      <c r="R172" s="119"/>
      <c r="S172" s="119"/>
      <c r="T172" s="119"/>
      <c r="U172" s="147"/>
      <c r="V172" s="148"/>
      <c r="W172" s="148"/>
      <c r="X172" s="148"/>
      <c r="Y172" s="148"/>
      <c r="Z172" s="148"/>
      <c r="AA172" s="148"/>
      <c r="AB172" s="148"/>
      <c r="AC172" s="148"/>
      <c r="AD172" s="148"/>
      <c r="AE172" s="148"/>
      <c r="AF172" s="148"/>
      <c r="AG172" s="148"/>
      <c r="AH172" s="148"/>
      <c r="AI172" s="148"/>
      <c r="AJ172" s="149"/>
      <c r="AK172" s="178"/>
      <c r="AL172" s="178"/>
      <c r="AM172" s="147"/>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c r="BI172" s="148"/>
      <c r="BJ172" s="148"/>
      <c r="BK172" s="148"/>
      <c r="BL172" s="148"/>
      <c r="BM172" s="148"/>
      <c r="BN172" s="148"/>
      <c r="BO172" s="148"/>
      <c r="BP172" s="149"/>
      <c r="BQ172" s="112"/>
    </row>
    <row r="173" spans="1:70" ht="15.6" customHeight="1" x14ac:dyDescent="0.4">
      <c r="C173" s="101"/>
      <c r="D173" s="189"/>
      <c r="E173" s="189"/>
      <c r="F173" s="189"/>
      <c r="G173" s="189"/>
      <c r="H173" s="189"/>
      <c r="I173" s="189"/>
      <c r="J173" s="189"/>
      <c r="K173" s="189"/>
      <c r="L173" s="189"/>
      <c r="M173" s="197"/>
      <c r="N173" s="144"/>
      <c r="O173" s="145"/>
      <c r="P173" s="145"/>
      <c r="Q173" s="146"/>
      <c r="R173" s="119"/>
      <c r="S173" s="119"/>
      <c r="T173" s="119"/>
      <c r="U173" s="147"/>
      <c r="V173" s="148"/>
      <c r="W173" s="148"/>
      <c r="X173" s="148"/>
      <c r="Y173" s="148"/>
      <c r="Z173" s="148"/>
      <c r="AA173" s="148"/>
      <c r="AB173" s="148"/>
      <c r="AC173" s="148"/>
      <c r="AD173" s="148"/>
      <c r="AE173" s="148"/>
      <c r="AF173" s="148"/>
      <c r="AG173" s="148"/>
      <c r="AH173" s="148"/>
      <c r="AI173" s="148"/>
      <c r="AJ173" s="149"/>
      <c r="AK173" s="178"/>
      <c r="AL173" s="178"/>
      <c r="AM173" s="147"/>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c r="BM173" s="148"/>
      <c r="BN173" s="148"/>
      <c r="BO173" s="148"/>
      <c r="BP173" s="149"/>
      <c r="BQ173" s="112"/>
    </row>
    <row r="174" spans="1:70" ht="15.6" customHeight="1" x14ac:dyDescent="0.4">
      <c r="C174" s="101"/>
      <c r="D174" s="189"/>
      <c r="E174" s="189"/>
      <c r="F174" s="189"/>
      <c r="G174" s="189"/>
      <c r="H174" s="189"/>
      <c r="I174" s="189"/>
      <c r="J174" s="189"/>
      <c r="K174" s="189"/>
      <c r="L174" s="189"/>
      <c r="M174" s="197"/>
      <c r="N174" s="154"/>
      <c r="O174" s="155"/>
      <c r="P174" s="155"/>
      <c r="Q174" s="156"/>
      <c r="R174" s="119"/>
      <c r="S174" s="119"/>
      <c r="T174" s="119"/>
      <c r="U174" s="174"/>
      <c r="V174" s="175"/>
      <c r="W174" s="175"/>
      <c r="X174" s="175"/>
      <c r="Y174" s="175"/>
      <c r="Z174" s="175"/>
      <c r="AA174" s="175"/>
      <c r="AB174" s="175"/>
      <c r="AC174" s="175"/>
      <c r="AD174" s="175"/>
      <c r="AE174" s="175"/>
      <c r="AF174" s="175"/>
      <c r="AG174" s="175"/>
      <c r="AH174" s="175"/>
      <c r="AI174" s="175"/>
      <c r="AJ174" s="176"/>
      <c r="AK174" s="178"/>
      <c r="AL174" s="178"/>
      <c r="AM174" s="174"/>
      <c r="AN174" s="175"/>
      <c r="AO174" s="175"/>
      <c r="AP174" s="175"/>
      <c r="AQ174" s="175"/>
      <c r="AR174" s="175"/>
      <c r="AS174" s="175"/>
      <c r="AT174" s="175"/>
      <c r="AU174" s="175"/>
      <c r="AV174" s="175"/>
      <c r="AW174" s="175"/>
      <c r="AX174" s="175"/>
      <c r="AY174" s="175"/>
      <c r="AZ174" s="175"/>
      <c r="BA174" s="175"/>
      <c r="BB174" s="175"/>
      <c r="BC174" s="175"/>
      <c r="BD174" s="175"/>
      <c r="BE174" s="175"/>
      <c r="BF174" s="175"/>
      <c r="BG174" s="175"/>
      <c r="BH174" s="175"/>
      <c r="BI174" s="175"/>
      <c r="BJ174" s="175"/>
      <c r="BK174" s="175"/>
      <c r="BL174" s="175"/>
      <c r="BM174" s="175"/>
      <c r="BN174" s="175"/>
      <c r="BO174" s="175"/>
      <c r="BP174" s="176"/>
      <c r="BQ174" s="112"/>
    </row>
    <row r="175" spans="1:70" ht="15.6" customHeight="1" x14ac:dyDescent="0.4">
      <c r="C175" s="179"/>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0"/>
      <c r="BC175" s="180"/>
      <c r="BD175" s="180"/>
      <c r="BE175" s="180"/>
      <c r="BF175" s="180"/>
      <c r="BG175" s="180"/>
      <c r="BH175" s="180"/>
      <c r="BI175" s="180"/>
      <c r="BJ175" s="180"/>
      <c r="BK175" s="180"/>
      <c r="BL175" s="180"/>
      <c r="BM175" s="180"/>
      <c r="BN175" s="180"/>
      <c r="BO175" s="180"/>
      <c r="BP175" s="180"/>
      <c r="BQ175" s="181"/>
    </row>
    <row r="176" spans="1:70" ht="15.6" customHeight="1" x14ac:dyDescent="0.4">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c r="AX176" s="92"/>
      <c r="AY176" s="92"/>
      <c r="AZ176" s="92"/>
      <c r="BA176" s="92"/>
      <c r="BB176" s="92"/>
      <c r="BC176" s="92"/>
      <c r="BD176" s="92"/>
      <c r="BE176" s="92"/>
      <c r="BF176" s="92"/>
      <c r="BG176" s="92"/>
      <c r="BH176" s="92"/>
      <c r="BI176" s="92"/>
      <c r="BJ176" s="92"/>
      <c r="BK176" s="92"/>
      <c r="BL176" s="92"/>
      <c r="BM176" s="92"/>
      <c r="BN176" s="92"/>
      <c r="BO176" s="92"/>
      <c r="BP176" s="92"/>
      <c r="BQ176" s="92"/>
      <c r="BR176" s="92"/>
    </row>
    <row r="177" spans="3:70" ht="15.6" customHeight="1" x14ac:dyDescent="0.4">
      <c r="C177" s="94"/>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187"/>
      <c r="AS177" s="187"/>
      <c r="AT177" s="187"/>
      <c r="AU177" s="187"/>
      <c r="AV177" s="187"/>
      <c r="AW177" s="187"/>
      <c r="AX177" s="187"/>
      <c r="AY177" s="187"/>
      <c r="AZ177" s="187"/>
      <c r="BA177" s="187"/>
      <c r="BB177" s="187"/>
      <c r="BC177" s="97"/>
      <c r="BD177" s="98"/>
      <c r="BE177" s="98"/>
      <c r="BF177" s="98"/>
      <c r="BG177" s="98"/>
      <c r="BH177" s="98"/>
      <c r="BI177" s="98"/>
      <c r="BJ177" s="98"/>
      <c r="BK177" s="98"/>
      <c r="BL177" s="98"/>
      <c r="BM177" s="98"/>
      <c r="BN177" s="98"/>
      <c r="BO177" s="98"/>
      <c r="BP177" s="98"/>
      <c r="BQ177" s="99"/>
      <c r="BR177" s="92"/>
    </row>
    <row r="178" spans="3:70" ht="15.6" customHeight="1" x14ac:dyDescent="0.5">
      <c r="C178" s="101"/>
      <c r="D178" s="119"/>
      <c r="E178" s="119"/>
      <c r="F178" s="119"/>
      <c r="G178" s="119"/>
      <c r="H178" s="119"/>
      <c r="I178" s="119"/>
      <c r="J178" s="119"/>
      <c r="K178" s="119"/>
      <c r="L178" s="119"/>
      <c r="M178" s="119"/>
      <c r="N178" s="119"/>
      <c r="O178" s="119"/>
      <c r="P178" s="119"/>
      <c r="Q178" s="119"/>
      <c r="R178" s="119"/>
      <c r="S178" s="119"/>
      <c r="T178" s="119"/>
      <c r="U178" s="119"/>
      <c r="V178" s="119"/>
      <c r="W178" s="119"/>
      <c r="X178" s="68"/>
      <c r="Y178" s="68"/>
      <c r="Z178" s="68"/>
      <c r="AA178" s="109"/>
      <c r="AB178" s="120"/>
      <c r="AC178" s="120"/>
      <c r="AD178" s="120"/>
      <c r="AE178" s="120"/>
      <c r="AF178" s="120"/>
      <c r="AG178" s="120"/>
      <c r="AH178" s="120"/>
      <c r="AI178" s="120"/>
      <c r="AJ178" s="120"/>
      <c r="AK178" s="120"/>
      <c r="AL178" s="120"/>
      <c r="AM178" s="120"/>
      <c r="AN178" s="111"/>
      <c r="AO178" s="120"/>
      <c r="AP178" s="121"/>
      <c r="AQ178" s="121"/>
      <c r="AR178" s="188"/>
      <c r="AS178" s="188"/>
      <c r="AT178" s="188"/>
      <c r="AU178" s="188"/>
      <c r="AV178" s="188"/>
      <c r="AW178" s="188"/>
      <c r="AX178" s="188"/>
      <c r="AY178" s="188"/>
      <c r="AZ178" s="188"/>
      <c r="BA178" s="188"/>
      <c r="BB178" s="188"/>
      <c r="BC178" s="108"/>
      <c r="BD178" s="109"/>
      <c r="BE178" s="109"/>
      <c r="BF178" s="109"/>
      <c r="BG178" s="109"/>
      <c r="BH178" s="109"/>
      <c r="BI178" s="109"/>
      <c r="BJ178" s="109"/>
      <c r="BK178" s="109"/>
      <c r="BL178" s="109"/>
      <c r="BM178" s="110"/>
      <c r="BN178" s="110"/>
      <c r="BO178" s="110"/>
      <c r="BP178" s="111"/>
      <c r="BQ178" s="112"/>
      <c r="BR178" s="92"/>
    </row>
    <row r="179" spans="3:70" ht="15.6" customHeight="1" x14ac:dyDescent="0.5">
      <c r="C179" s="101"/>
      <c r="D179" s="102" t="s">
        <v>14</v>
      </c>
      <c r="E179" s="103"/>
      <c r="F179" s="103"/>
      <c r="G179" s="103"/>
      <c r="H179" s="103"/>
      <c r="I179" s="103"/>
      <c r="J179" s="103"/>
      <c r="K179" s="103"/>
      <c r="L179" s="103"/>
      <c r="M179" s="103"/>
      <c r="N179" s="103"/>
      <c r="O179" s="103"/>
      <c r="P179" s="103"/>
      <c r="Q179" s="104"/>
      <c r="R179" s="105" t="s">
        <v>54</v>
      </c>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7"/>
      <c r="BC179" s="108"/>
      <c r="BD179" s="109"/>
      <c r="BE179" s="109"/>
      <c r="BF179" s="109"/>
      <c r="BG179" s="109"/>
      <c r="BH179" s="109"/>
      <c r="BI179" s="109"/>
      <c r="BJ179" s="109"/>
      <c r="BK179" s="109"/>
      <c r="BL179" s="109"/>
      <c r="BM179" s="110"/>
      <c r="BN179" s="110"/>
      <c r="BO179" s="110"/>
      <c r="BP179" s="111"/>
      <c r="BQ179" s="112"/>
      <c r="BR179" s="92"/>
    </row>
    <row r="180" spans="3:70" ht="15.6" customHeight="1" x14ac:dyDescent="0.5">
      <c r="C180" s="101"/>
      <c r="D180" s="113"/>
      <c r="E180" s="114"/>
      <c r="F180" s="114"/>
      <c r="G180" s="114"/>
      <c r="H180" s="114"/>
      <c r="I180" s="114"/>
      <c r="J180" s="114"/>
      <c r="K180" s="114"/>
      <c r="L180" s="114"/>
      <c r="M180" s="114"/>
      <c r="N180" s="114"/>
      <c r="O180" s="114"/>
      <c r="P180" s="114"/>
      <c r="Q180" s="115"/>
      <c r="R180" s="116"/>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7"/>
      <c r="AY180" s="117"/>
      <c r="AZ180" s="117"/>
      <c r="BA180" s="117"/>
      <c r="BB180" s="118"/>
      <c r="BC180" s="108"/>
      <c r="BD180" s="109"/>
      <c r="BE180" s="109"/>
      <c r="BF180" s="109"/>
      <c r="BG180" s="109"/>
      <c r="BH180" s="109"/>
      <c r="BI180" s="109"/>
      <c r="BJ180" s="109"/>
      <c r="BK180" s="109"/>
      <c r="BL180" s="109"/>
      <c r="BM180" s="110"/>
      <c r="BN180" s="110"/>
      <c r="BO180" s="110"/>
      <c r="BP180" s="111"/>
      <c r="BQ180" s="112"/>
      <c r="BR180" s="92"/>
    </row>
    <row r="181" spans="3:70" ht="15.6" customHeight="1" x14ac:dyDescent="0.5">
      <c r="C181" s="101"/>
      <c r="D181" s="119"/>
      <c r="E181" s="119"/>
      <c r="F181" s="119"/>
      <c r="G181" s="119"/>
      <c r="H181" s="119"/>
      <c r="I181" s="119"/>
      <c r="J181" s="119"/>
      <c r="K181" s="119"/>
      <c r="L181" s="119"/>
      <c r="M181" s="119"/>
      <c r="N181" s="119"/>
      <c r="O181" s="119"/>
      <c r="P181" s="119"/>
      <c r="Q181" s="119"/>
      <c r="R181" s="119"/>
      <c r="S181" s="119"/>
      <c r="T181" s="119"/>
      <c r="U181" s="119"/>
      <c r="V181" s="119"/>
      <c r="W181" s="119"/>
      <c r="X181" s="68"/>
      <c r="Y181" s="68"/>
      <c r="Z181" s="68"/>
      <c r="AA181" s="109"/>
      <c r="AB181" s="120"/>
      <c r="AC181" s="120"/>
      <c r="AD181" s="120"/>
      <c r="AE181" s="120"/>
      <c r="AF181" s="120"/>
      <c r="AG181" s="120"/>
      <c r="AH181" s="120"/>
      <c r="AI181" s="120"/>
      <c r="AJ181" s="120"/>
      <c r="AK181" s="120"/>
      <c r="AL181" s="120"/>
      <c r="AM181" s="120"/>
      <c r="AN181" s="111"/>
      <c r="AO181" s="120"/>
      <c r="AP181" s="121"/>
      <c r="AQ181" s="121"/>
      <c r="AR181" s="122"/>
      <c r="AS181" s="122"/>
      <c r="AT181" s="122"/>
      <c r="AU181" s="122"/>
      <c r="AV181" s="122"/>
      <c r="AW181" s="122"/>
      <c r="AX181" s="122"/>
      <c r="AY181" s="122"/>
      <c r="AZ181" s="122"/>
      <c r="BA181" s="122"/>
      <c r="BB181" s="122"/>
      <c r="BC181" s="108"/>
      <c r="BD181" s="109"/>
      <c r="BE181" s="109"/>
      <c r="BF181" s="109"/>
      <c r="BG181" s="109"/>
      <c r="BH181" s="109"/>
      <c r="BI181" s="109"/>
      <c r="BJ181" s="109"/>
      <c r="BK181" s="109"/>
      <c r="BL181" s="109"/>
      <c r="BM181" s="110"/>
      <c r="BN181" s="110"/>
      <c r="BO181" s="110"/>
      <c r="BP181" s="111"/>
      <c r="BQ181" s="112"/>
      <c r="BR181" s="92"/>
    </row>
    <row r="182" spans="3:70" ht="25.5" x14ac:dyDescent="0.5">
      <c r="C182" s="101"/>
      <c r="D182" s="119"/>
      <c r="E182" s="119"/>
      <c r="F182" s="119"/>
      <c r="G182" s="119"/>
      <c r="H182" s="119"/>
      <c r="I182" s="119"/>
      <c r="J182" s="119"/>
      <c r="K182" s="119"/>
      <c r="L182" s="119"/>
      <c r="M182" s="119"/>
      <c r="N182" s="119"/>
      <c r="O182" s="119"/>
      <c r="P182" s="119"/>
      <c r="Q182" s="119"/>
      <c r="R182" s="119"/>
      <c r="S182" s="119"/>
      <c r="T182" s="119"/>
      <c r="U182" s="123" t="s">
        <v>36</v>
      </c>
      <c r="V182" s="119"/>
      <c r="W182" s="119"/>
      <c r="X182" s="119"/>
      <c r="Y182" s="119"/>
      <c r="Z182" s="119"/>
      <c r="AA182" s="110"/>
      <c r="AB182" s="124"/>
      <c r="AC182" s="124"/>
      <c r="AD182" s="124"/>
      <c r="AE182" s="124"/>
      <c r="AF182" s="124"/>
      <c r="AG182" s="124"/>
      <c r="AH182" s="124"/>
      <c r="AI182" s="124"/>
      <c r="AJ182" s="124"/>
      <c r="AK182" s="124"/>
      <c r="AL182" s="124"/>
      <c r="AM182" s="123" t="s">
        <v>55</v>
      </c>
      <c r="AN182" s="125"/>
      <c r="AO182" s="124"/>
      <c r="AP182" s="126"/>
      <c r="AQ182" s="126"/>
      <c r="AR182" s="127"/>
      <c r="AS182" s="127"/>
      <c r="AT182" s="127"/>
      <c r="AU182" s="127"/>
      <c r="AV182" s="127"/>
      <c r="AW182" s="127"/>
      <c r="AX182" s="127"/>
      <c r="AY182" s="127"/>
      <c r="AZ182" s="127"/>
      <c r="BA182" s="127"/>
      <c r="BB182" s="127"/>
      <c r="BC182" s="128"/>
      <c r="BD182" s="110"/>
      <c r="BE182" s="129" t="s">
        <v>17</v>
      </c>
      <c r="BF182" s="182"/>
      <c r="BG182" s="182"/>
      <c r="BH182" s="182"/>
      <c r="BI182" s="182"/>
      <c r="BJ182" s="182"/>
      <c r="BK182" s="182"/>
      <c r="BL182" s="110"/>
      <c r="BM182" s="110"/>
      <c r="BN182" s="110"/>
      <c r="BO182" s="110"/>
      <c r="BP182" s="125"/>
      <c r="BQ182" s="112"/>
      <c r="BR182" s="92"/>
    </row>
    <row r="183" spans="3:70" ht="15.6" customHeight="1" x14ac:dyDescent="0.4">
      <c r="C183" s="101"/>
      <c r="D183" s="189" t="s">
        <v>18</v>
      </c>
      <c r="E183" s="189"/>
      <c r="F183" s="189"/>
      <c r="G183" s="189"/>
      <c r="H183" s="189"/>
      <c r="I183" s="189"/>
      <c r="J183" s="189"/>
      <c r="K183" s="189"/>
      <c r="L183" s="189"/>
      <c r="M183" s="189"/>
      <c r="N183" s="130" t="str">
        <f>IF([2]回答表!X44="○","○","")</f>
        <v/>
      </c>
      <c r="O183" s="131"/>
      <c r="P183" s="131"/>
      <c r="Q183" s="132"/>
      <c r="R183" s="119"/>
      <c r="S183" s="119"/>
      <c r="T183" s="119"/>
      <c r="U183" s="133" t="str">
        <f>IF([2]回答表!X44="○",[2]回答表!B266,IF([2]回答表!AA44="○",[2]回答表!B283,""))</f>
        <v/>
      </c>
      <c r="V183" s="134"/>
      <c r="W183" s="134"/>
      <c r="X183" s="134"/>
      <c r="Y183" s="134"/>
      <c r="Z183" s="134"/>
      <c r="AA183" s="134"/>
      <c r="AB183" s="134"/>
      <c r="AC183" s="134"/>
      <c r="AD183" s="134"/>
      <c r="AE183" s="134"/>
      <c r="AF183" s="134"/>
      <c r="AG183" s="134"/>
      <c r="AH183" s="134"/>
      <c r="AI183" s="134"/>
      <c r="AJ183" s="135"/>
      <c r="AK183" s="136"/>
      <c r="AL183" s="136"/>
      <c r="AM183" s="207" t="s">
        <v>56</v>
      </c>
      <c r="AN183" s="208"/>
      <c r="AO183" s="208"/>
      <c r="AP183" s="208"/>
      <c r="AQ183" s="208"/>
      <c r="AR183" s="208"/>
      <c r="AS183" s="208"/>
      <c r="AT183" s="209"/>
      <c r="AU183" s="207" t="s">
        <v>57</v>
      </c>
      <c r="AV183" s="208"/>
      <c r="AW183" s="208"/>
      <c r="AX183" s="208"/>
      <c r="AY183" s="208"/>
      <c r="AZ183" s="208"/>
      <c r="BA183" s="208"/>
      <c r="BB183" s="209"/>
      <c r="BC183" s="120"/>
      <c r="BD183" s="109"/>
      <c r="BE183" s="138" t="str">
        <f>IF([2]回答表!X44="○",[2]回答表!U272,IF([2]回答表!AA44="○",[2]回答表!U289,""))</f>
        <v/>
      </c>
      <c r="BF183" s="139"/>
      <c r="BG183" s="139"/>
      <c r="BH183" s="139"/>
      <c r="BI183" s="138"/>
      <c r="BJ183" s="139"/>
      <c r="BK183" s="139"/>
      <c r="BL183" s="139"/>
      <c r="BM183" s="138"/>
      <c r="BN183" s="139"/>
      <c r="BO183" s="139"/>
      <c r="BP183" s="140"/>
      <c r="BQ183" s="112"/>
      <c r="BR183" s="92"/>
    </row>
    <row r="184" spans="3:70" ht="15.6" customHeight="1" x14ac:dyDescent="0.4">
      <c r="C184" s="101"/>
      <c r="D184" s="189"/>
      <c r="E184" s="189"/>
      <c r="F184" s="189"/>
      <c r="G184" s="189"/>
      <c r="H184" s="189"/>
      <c r="I184" s="189"/>
      <c r="J184" s="189"/>
      <c r="K184" s="189"/>
      <c r="L184" s="189"/>
      <c r="M184" s="189"/>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210"/>
      <c r="AN184" s="211"/>
      <c r="AO184" s="211"/>
      <c r="AP184" s="211"/>
      <c r="AQ184" s="211"/>
      <c r="AR184" s="211"/>
      <c r="AS184" s="211"/>
      <c r="AT184" s="212"/>
      <c r="AU184" s="210"/>
      <c r="AV184" s="211"/>
      <c r="AW184" s="211"/>
      <c r="AX184" s="211"/>
      <c r="AY184" s="211"/>
      <c r="AZ184" s="211"/>
      <c r="BA184" s="211"/>
      <c r="BB184" s="212"/>
      <c r="BC184" s="120"/>
      <c r="BD184" s="109"/>
      <c r="BE184" s="150"/>
      <c r="BF184" s="151"/>
      <c r="BG184" s="151"/>
      <c r="BH184" s="151"/>
      <c r="BI184" s="150"/>
      <c r="BJ184" s="151"/>
      <c r="BK184" s="151"/>
      <c r="BL184" s="151"/>
      <c r="BM184" s="150"/>
      <c r="BN184" s="151"/>
      <c r="BO184" s="151"/>
      <c r="BP184" s="152"/>
      <c r="BQ184" s="112"/>
      <c r="BR184" s="92"/>
    </row>
    <row r="185" spans="3:70" ht="15.6" customHeight="1" x14ac:dyDescent="0.4">
      <c r="C185" s="101"/>
      <c r="D185" s="189"/>
      <c r="E185" s="189"/>
      <c r="F185" s="189"/>
      <c r="G185" s="189"/>
      <c r="H185" s="189"/>
      <c r="I185" s="189"/>
      <c r="J185" s="189"/>
      <c r="K185" s="189"/>
      <c r="L185" s="189"/>
      <c r="M185" s="189"/>
      <c r="N185" s="144"/>
      <c r="O185" s="145"/>
      <c r="P185" s="145"/>
      <c r="Q185" s="146"/>
      <c r="R185" s="119"/>
      <c r="S185" s="119"/>
      <c r="T185" s="119"/>
      <c r="U185" s="147"/>
      <c r="V185" s="148"/>
      <c r="W185" s="148"/>
      <c r="X185" s="148"/>
      <c r="Y185" s="148"/>
      <c r="Z185" s="148"/>
      <c r="AA185" s="148"/>
      <c r="AB185" s="148"/>
      <c r="AC185" s="148"/>
      <c r="AD185" s="148"/>
      <c r="AE185" s="148"/>
      <c r="AF185" s="148"/>
      <c r="AG185" s="148"/>
      <c r="AH185" s="148"/>
      <c r="AI185" s="148"/>
      <c r="AJ185" s="149"/>
      <c r="AK185" s="136"/>
      <c r="AL185" s="136"/>
      <c r="AM185" s="213"/>
      <c r="AN185" s="214"/>
      <c r="AO185" s="214"/>
      <c r="AP185" s="214"/>
      <c r="AQ185" s="214"/>
      <c r="AR185" s="214"/>
      <c r="AS185" s="214"/>
      <c r="AT185" s="215"/>
      <c r="AU185" s="213"/>
      <c r="AV185" s="214"/>
      <c r="AW185" s="214"/>
      <c r="AX185" s="214"/>
      <c r="AY185" s="214"/>
      <c r="AZ185" s="214"/>
      <c r="BA185" s="214"/>
      <c r="BB185" s="215"/>
      <c r="BC185" s="120"/>
      <c r="BD185" s="109"/>
      <c r="BE185" s="150"/>
      <c r="BF185" s="151"/>
      <c r="BG185" s="151"/>
      <c r="BH185" s="151"/>
      <c r="BI185" s="150"/>
      <c r="BJ185" s="151"/>
      <c r="BK185" s="151"/>
      <c r="BL185" s="151"/>
      <c r="BM185" s="150"/>
      <c r="BN185" s="151"/>
      <c r="BO185" s="151"/>
      <c r="BP185" s="152"/>
      <c r="BQ185" s="112"/>
      <c r="BR185" s="92"/>
    </row>
    <row r="186" spans="3:70" ht="15.6" customHeight="1" x14ac:dyDescent="0.4">
      <c r="C186" s="101"/>
      <c r="D186" s="189"/>
      <c r="E186" s="189"/>
      <c r="F186" s="189"/>
      <c r="G186" s="189"/>
      <c r="H186" s="189"/>
      <c r="I186" s="189"/>
      <c r="J186" s="189"/>
      <c r="K186" s="189"/>
      <c r="L186" s="189"/>
      <c r="M186" s="189"/>
      <c r="N186" s="154"/>
      <c r="O186" s="155"/>
      <c r="P186" s="155"/>
      <c r="Q186" s="156"/>
      <c r="R186" s="119"/>
      <c r="S186" s="119"/>
      <c r="T186" s="119"/>
      <c r="U186" s="147"/>
      <c r="V186" s="148"/>
      <c r="W186" s="148"/>
      <c r="X186" s="148"/>
      <c r="Y186" s="148"/>
      <c r="Z186" s="148"/>
      <c r="AA186" s="148"/>
      <c r="AB186" s="148"/>
      <c r="AC186" s="148"/>
      <c r="AD186" s="148"/>
      <c r="AE186" s="148"/>
      <c r="AF186" s="148"/>
      <c r="AG186" s="148"/>
      <c r="AH186" s="148"/>
      <c r="AI186" s="148"/>
      <c r="AJ186" s="149"/>
      <c r="AK186" s="136"/>
      <c r="AL186" s="136"/>
      <c r="AM186" s="82" t="str">
        <f>IF([2]回答表!X44="○",[2]回答表!G272,IF([2]回答表!AA44="○",[2]回答表!G289,""))</f>
        <v/>
      </c>
      <c r="AN186" s="83"/>
      <c r="AO186" s="83"/>
      <c r="AP186" s="83"/>
      <c r="AQ186" s="83"/>
      <c r="AR186" s="83"/>
      <c r="AS186" s="83"/>
      <c r="AT186" s="153"/>
      <c r="AU186" s="82" t="str">
        <f>IF([2]回答表!X44="○",[2]回答表!G273,IF([2]回答表!AA44="○",[2]回答表!G290,""))</f>
        <v/>
      </c>
      <c r="AV186" s="83"/>
      <c r="AW186" s="83"/>
      <c r="AX186" s="83"/>
      <c r="AY186" s="83"/>
      <c r="AZ186" s="83"/>
      <c r="BA186" s="83"/>
      <c r="BB186" s="153"/>
      <c r="BC186" s="120"/>
      <c r="BD186" s="109"/>
      <c r="BE186" s="150" t="str">
        <f>IF([2]回答表!X44="○",[2]回答表!X272,IF([2]回答表!AA44="○",[2]回答表!X289,""))</f>
        <v/>
      </c>
      <c r="BF186" s="151"/>
      <c r="BG186" s="151"/>
      <c r="BH186" s="151"/>
      <c r="BI186" s="150" t="str">
        <f>IF([2]回答表!X44="○",[2]回答表!X273,IF([2]回答表!AA44="○",[2]回答表!X290,""))</f>
        <v/>
      </c>
      <c r="BJ186" s="151"/>
      <c r="BK186" s="151"/>
      <c r="BL186" s="152"/>
      <c r="BM186" s="150" t="str">
        <f>IF([2]回答表!X44="○",[2]回答表!X274,IF([2]回答表!AA44="○",[2]回答表!X291,""))</f>
        <v/>
      </c>
      <c r="BN186" s="151"/>
      <c r="BO186" s="151"/>
      <c r="BP186" s="152"/>
      <c r="BQ186" s="112"/>
      <c r="BR186" s="92"/>
    </row>
    <row r="187" spans="3:70" ht="15.6" customHeight="1" x14ac:dyDescent="0.4">
      <c r="C187" s="101"/>
      <c r="D187" s="157"/>
      <c r="E187" s="157"/>
      <c r="F187" s="157"/>
      <c r="G187" s="157"/>
      <c r="H187" s="157"/>
      <c r="I187" s="157"/>
      <c r="J187" s="157"/>
      <c r="K187" s="157"/>
      <c r="L187" s="157"/>
      <c r="M187" s="157"/>
      <c r="N187" s="159"/>
      <c r="O187" s="159"/>
      <c r="P187" s="159"/>
      <c r="Q187" s="159"/>
      <c r="R187" s="159"/>
      <c r="S187" s="159"/>
      <c r="T187" s="159"/>
      <c r="U187" s="147"/>
      <c r="V187" s="148"/>
      <c r="W187" s="148"/>
      <c r="X187" s="148"/>
      <c r="Y187" s="148"/>
      <c r="Z187" s="148"/>
      <c r="AA187" s="148"/>
      <c r="AB187" s="148"/>
      <c r="AC187" s="148"/>
      <c r="AD187" s="148"/>
      <c r="AE187" s="148"/>
      <c r="AF187" s="148"/>
      <c r="AG187" s="148"/>
      <c r="AH187" s="148"/>
      <c r="AI187" s="148"/>
      <c r="AJ187" s="149"/>
      <c r="AK187" s="136"/>
      <c r="AL187" s="136"/>
      <c r="AM187" s="79"/>
      <c r="AN187" s="80"/>
      <c r="AO187" s="80"/>
      <c r="AP187" s="80"/>
      <c r="AQ187" s="80"/>
      <c r="AR187" s="80"/>
      <c r="AS187" s="80"/>
      <c r="AT187" s="81"/>
      <c r="AU187" s="79"/>
      <c r="AV187" s="80"/>
      <c r="AW187" s="80"/>
      <c r="AX187" s="80"/>
      <c r="AY187" s="80"/>
      <c r="AZ187" s="80"/>
      <c r="BA187" s="80"/>
      <c r="BB187" s="81"/>
      <c r="BC187" s="120"/>
      <c r="BD187" s="120"/>
      <c r="BE187" s="150"/>
      <c r="BF187" s="151"/>
      <c r="BG187" s="151"/>
      <c r="BH187" s="151"/>
      <c r="BI187" s="150"/>
      <c r="BJ187" s="151"/>
      <c r="BK187" s="151"/>
      <c r="BL187" s="152"/>
      <c r="BM187" s="150"/>
      <c r="BN187" s="151"/>
      <c r="BO187" s="151"/>
      <c r="BP187" s="152"/>
      <c r="BQ187" s="112"/>
      <c r="BR187" s="92"/>
    </row>
    <row r="188" spans="3:70" ht="15.6" customHeight="1" x14ac:dyDescent="0.4">
      <c r="C188" s="101"/>
      <c r="D188" s="157"/>
      <c r="E188" s="157"/>
      <c r="F188" s="157"/>
      <c r="G188" s="157"/>
      <c r="H188" s="157"/>
      <c r="I188" s="157"/>
      <c r="J188" s="157"/>
      <c r="K188" s="157"/>
      <c r="L188" s="157"/>
      <c r="M188" s="157"/>
      <c r="N188" s="159"/>
      <c r="O188" s="159"/>
      <c r="P188" s="159"/>
      <c r="Q188" s="159"/>
      <c r="R188" s="159"/>
      <c r="S188" s="159"/>
      <c r="T188" s="159"/>
      <c r="U188" s="147"/>
      <c r="V188" s="148"/>
      <c r="W188" s="148"/>
      <c r="X188" s="148"/>
      <c r="Y188" s="148"/>
      <c r="Z188" s="148"/>
      <c r="AA188" s="148"/>
      <c r="AB188" s="148"/>
      <c r="AC188" s="148"/>
      <c r="AD188" s="148"/>
      <c r="AE188" s="148"/>
      <c r="AF188" s="148"/>
      <c r="AG188" s="148"/>
      <c r="AH188" s="148"/>
      <c r="AI188" s="148"/>
      <c r="AJ188" s="149"/>
      <c r="AK188" s="136"/>
      <c r="AL188" s="136"/>
      <c r="AM188" s="85"/>
      <c r="AN188" s="86"/>
      <c r="AO188" s="86"/>
      <c r="AP188" s="86"/>
      <c r="AQ188" s="86"/>
      <c r="AR188" s="86"/>
      <c r="AS188" s="86"/>
      <c r="AT188" s="87"/>
      <c r="AU188" s="85"/>
      <c r="AV188" s="86"/>
      <c r="AW188" s="86"/>
      <c r="AX188" s="86"/>
      <c r="AY188" s="86"/>
      <c r="AZ188" s="86"/>
      <c r="BA188" s="86"/>
      <c r="BB188" s="87"/>
      <c r="BC188" s="120"/>
      <c r="BD188" s="109"/>
      <c r="BE188" s="150"/>
      <c r="BF188" s="151"/>
      <c r="BG188" s="151"/>
      <c r="BH188" s="151"/>
      <c r="BI188" s="150"/>
      <c r="BJ188" s="151"/>
      <c r="BK188" s="151"/>
      <c r="BL188" s="152"/>
      <c r="BM188" s="150"/>
      <c r="BN188" s="151"/>
      <c r="BO188" s="151"/>
      <c r="BP188" s="152"/>
      <c r="BQ188" s="112"/>
      <c r="BR188" s="92"/>
    </row>
    <row r="189" spans="3:70" ht="15.6" customHeight="1" x14ac:dyDescent="0.4">
      <c r="C189" s="101"/>
      <c r="D189" s="196" t="s">
        <v>26</v>
      </c>
      <c r="E189" s="189"/>
      <c r="F189" s="189"/>
      <c r="G189" s="189"/>
      <c r="H189" s="189"/>
      <c r="I189" s="189"/>
      <c r="J189" s="189"/>
      <c r="K189" s="189"/>
      <c r="L189" s="189"/>
      <c r="M189" s="197"/>
      <c r="N189" s="130" t="str">
        <f>IF([2]回答表!AA44="○","○","")</f>
        <v/>
      </c>
      <c r="O189" s="131"/>
      <c r="P189" s="131"/>
      <c r="Q189" s="132"/>
      <c r="R189" s="119"/>
      <c r="S189" s="119"/>
      <c r="T189" s="119"/>
      <c r="U189" s="147"/>
      <c r="V189" s="148"/>
      <c r="W189" s="148"/>
      <c r="X189" s="148"/>
      <c r="Y189" s="148"/>
      <c r="Z189" s="148"/>
      <c r="AA189" s="148"/>
      <c r="AB189" s="148"/>
      <c r="AC189" s="148"/>
      <c r="AD189" s="148"/>
      <c r="AE189" s="148"/>
      <c r="AF189" s="148"/>
      <c r="AG189" s="148"/>
      <c r="AH189" s="148"/>
      <c r="AI189" s="148"/>
      <c r="AJ189" s="149"/>
      <c r="AK189" s="136"/>
      <c r="AL189" s="136"/>
      <c r="AM189" s="109"/>
      <c r="AN189" s="109"/>
      <c r="AO189" s="109"/>
      <c r="AP189" s="109"/>
      <c r="AQ189" s="109"/>
      <c r="AR189" s="109"/>
      <c r="AS189" s="109"/>
      <c r="AT189" s="109"/>
      <c r="AU189" s="109"/>
      <c r="AV189" s="109"/>
      <c r="AW189" s="109"/>
      <c r="AX189" s="109"/>
      <c r="AY189" s="109"/>
      <c r="AZ189" s="109"/>
      <c r="BA189" s="109"/>
      <c r="BB189" s="109"/>
      <c r="BC189" s="120"/>
      <c r="BD189" s="167"/>
      <c r="BE189" s="150"/>
      <c r="BF189" s="151"/>
      <c r="BG189" s="151"/>
      <c r="BH189" s="151"/>
      <c r="BI189" s="150"/>
      <c r="BJ189" s="151"/>
      <c r="BK189" s="151"/>
      <c r="BL189" s="152"/>
      <c r="BM189" s="150"/>
      <c r="BN189" s="151"/>
      <c r="BO189" s="151"/>
      <c r="BP189" s="152"/>
      <c r="BQ189" s="112"/>
      <c r="BR189" s="92"/>
    </row>
    <row r="190" spans="3:70" ht="15.6" customHeight="1" x14ac:dyDescent="0.4">
      <c r="C190" s="101"/>
      <c r="D190" s="189"/>
      <c r="E190" s="189"/>
      <c r="F190" s="189"/>
      <c r="G190" s="189"/>
      <c r="H190" s="189"/>
      <c r="I190" s="189"/>
      <c r="J190" s="189"/>
      <c r="K190" s="189"/>
      <c r="L190" s="189"/>
      <c r="M190" s="197"/>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36"/>
      <c r="AL190" s="136"/>
      <c r="AM190" s="109"/>
      <c r="AN190" s="109"/>
      <c r="AO190" s="109"/>
      <c r="AP190" s="109"/>
      <c r="AQ190" s="109"/>
      <c r="AR190" s="109"/>
      <c r="AS190" s="109"/>
      <c r="AT190" s="109"/>
      <c r="AU190" s="109"/>
      <c r="AV190" s="109"/>
      <c r="AW190" s="109"/>
      <c r="AX190" s="109"/>
      <c r="AY190" s="109"/>
      <c r="AZ190" s="109"/>
      <c r="BA190" s="109"/>
      <c r="BB190" s="109"/>
      <c r="BC190" s="120"/>
      <c r="BD190" s="167"/>
      <c r="BE190" s="150" t="s">
        <v>23</v>
      </c>
      <c r="BF190" s="151"/>
      <c r="BG190" s="151"/>
      <c r="BH190" s="151"/>
      <c r="BI190" s="150" t="s">
        <v>24</v>
      </c>
      <c r="BJ190" s="151"/>
      <c r="BK190" s="151"/>
      <c r="BL190" s="151"/>
      <c r="BM190" s="150" t="s">
        <v>25</v>
      </c>
      <c r="BN190" s="151"/>
      <c r="BO190" s="151"/>
      <c r="BP190" s="152"/>
      <c r="BQ190" s="112"/>
      <c r="BR190" s="92"/>
    </row>
    <row r="191" spans="3:70" ht="15.6" customHeight="1" x14ac:dyDescent="0.4">
      <c r="C191" s="101"/>
      <c r="D191" s="189"/>
      <c r="E191" s="189"/>
      <c r="F191" s="189"/>
      <c r="G191" s="189"/>
      <c r="H191" s="189"/>
      <c r="I191" s="189"/>
      <c r="J191" s="189"/>
      <c r="K191" s="189"/>
      <c r="L191" s="189"/>
      <c r="M191" s="197"/>
      <c r="N191" s="144"/>
      <c r="O191" s="145"/>
      <c r="P191" s="145"/>
      <c r="Q191" s="146"/>
      <c r="R191" s="119"/>
      <c r="S191" s="119"/>
      <c r="T191" s="119"/>
      <c r="U191" s="147"/>
      <c r="V191" s="148"/>
      <c r="W191" s="148"/>
      <c r="X191" s="148"/>
      <c r="Y191" s="148"/>
      <c r="Z191" s="148"/>
      <c r="AA191" s="148"/>
      <c r="AB191" s="148"/>
      <c r="AC191" s="148"/>
      <c r="AD191" s="148"/>
      <c r="AE191" s="148"/>
      <c r="AF191" s="148"/>
      <c r="AG191" s="148"/>
      <c r="AH191" s="148"/>
      <c r="AI191" s="148"/>
      <c r="AJ191" s="149"/>
      <c r="AK191" s="136"/>
      <c r="AL191" s="136"/>
      <c r="AM191" s="109"/>
      <c r="AN191" s="109"/>
      <c r="AO191" s="109"/>
      <c r="AP191" s="109"/>
      <c r="AQ191" s="109"/>
      <c r="AR191" s="109"/>
      <c r="AS191" s="109"/>
      <c r="AT191" s="109"/>
      <c r="AU191" s="109"/>
      <c r="AV191" s="109"/>
      <c r="AW191" s="109"/>
      <c r="AX191" s="109"/>
      <c r="AY191" s="109"/>
      <c r="AZ191" s="109"/>
      <c r="BA191" s="109"/>
      <c r="BB191" s="109"/>
      <c r="BC191" s="120"/>
      <c r="BD191" s="167"/>
      <c r="BE191" s="150"/>
      <c r="BF191" s="151"/>
      <c r="BG191" s="151"/>
      <c r="BH191" s="151"/>
      <c r="BI191" s="150"/>
      <c r="BJ191" s="151"/>
      <c r="BK191" s="151"/>
      <c r="BL191" s="151"/>
      <c r="BM191" s="150"/>
      <c r="BN191" s="151"/>
      <c r="BO191" s="151"/>
      <c r="BP191" s="152"/>
      <c r="BQ191" s="112"/>
      <c r="BR191" s="92"/>
    </row>
    <row r="192" spans="3:70" ht="15.6" customHeight="1" x14ac:dyDescent="0.4">
      <c r="C192" s="101"/>
      <c r="D192" s="189"/>
      <c r="E192" s="189"/>
      <c r="F192" s="189"/>
      <c r="G192" s="189"/>
      <c r="H192" s="189"/>
      <c r="I192" s="189"/>
      <c r="J192" s="189"/>
      <c r="K192" s="189"/>
      <c r="L192" s="189"/>
      <c r="M192" s="197"/>
      <c r="N192" s="154"/>
      <c r="O192" s="155"/>
      <c r="P192" s="155"/>
      <c r="Q192" s="156"/>
      <c r="R192" s="119"/>
      <c r="S192" s="119"/>
      <c r="T192" s="119"/>
      <c r="U192" s="174"/>
      <c r="V192" s="175"/>
      <c r="W192" s="175"/>
      <c r="X192" s="175"/>
      <c r="Y192" s="175"/>
      <c r="Z192" s="175"/>
      <c r="AA192" s="175"/>
      <c r="AB192" s="175"/>
      <c r="AC192" s="175"/>
      <c r="AD192" s="175"/>
      <c r="AE192" s="175"/>
      <c r="AF192" s="175"/>
      <c r="AG192" s="175"/>
      <c r="AH192" s="175"/>
      <c r="AI192" s="175"/>
      <c r="AJ192" s="176"/>
      <c r="AK192" s="136"/>
      <c r="AL192" s="136"/>
      <c r="AM192" s="109"/>
      <c r="AN192" s="109"/>
      <c r="AO192" s="109"/>
      <c r="AP192" s="109"/>
      <c r="AQ192" s="109"/>
      <c r="AR192" s="109"/>
      <c r="AS192" s="109"/>
      <c r="AT192" s="109"/>
      <c r="AU192" s="109"/>
      <c r="AV192" s="109"/>
      <c r="AW192" s="109"/>
      <c r="AX192" s="109"/>
      <c r="AY192" s="109"/>
      <c r="AZ192" s="109"/>
      <c r="BA192" s="109"/>
      <c r="BB192" s="109"/>
      <c r="BC192" s="120"/>
      <c r="BD192" s="167"/>
      <c r="BE192" s="184"/>
      <c r="BF192" s="185"/>
      <c r="BG192" s="185"/>
      <c r="BH192" s="185"/>
      <c r="BI192" s="184"/>
      <c r="BJ192" s="185"/>
      <c r="BK192" s="185"/>
      <c r="BL192" s="185"/>
      <c r="BM192" s="184"/>
      <c r="BN192" s="185"/>
      <c r="BO192" s="185"/>
      <c r="BP192" s="186"/>
      <c r="BQ192" s="112"/>
      <c r="BR192" s="92"/>
    </row>
    <row r="193" spans="1:70" ht="15.6" customHeight="1" x14ac:dyDescent="0.5">
      <c r="C193" s="101"/>
      <c r="D193" s="157"/>
      <c r="E193" s="157"/>
      <c r="F193" s="157"/>
      <c r="G193" s="157"/>
      <c r="H193" s="157"/>
      <c r="I193" s="157"/>
      <c r="J193" s="157"/>
      <c r="K193" s="157"/>
      <c r="L193" s="157"/>
      <c r="M193" s="157"/>
      <c r="N193" s="119"/>
      <c r="O193" s="119"/>
      <c r="P193" s="119"/>
      <c r="Q193" s="119"/>
      <c r="R193" s="119"/>
      <c r="S193" s="119"/>
      <c r="T193" s="119"/>
      <c r="U193" s="119"/>
      <c r="V193" s="119"/>
      <c r="W193" s="119"/>
      <c r="X193" s="68"/>
      <c r="Y193" s="68"/>
      <c r="Z193" s="68"/>
      <c r="AA193" s="110"/>
      <c r="AB193" s="110"/>
      <c r="AC193" s="110"/>
      <c r="AD193" s="110"/>
      <c r="AE193" s="110"/>
      <c r="AF193" s="110"/>
      <c r="AG193" s="110"/>
      <c r="AH193" s="110"/>
      <c r="AI193" s="110"/>
      <c r="AJ193" s="68"/>
      <c r="AK193" s="68"/>
      <c r="AL193" s="68"/>
      <c r="AM193" s="109"/>
      <c r="AN193" s="109"/>
      <c r="AO193" s="109"/>
      <c r="AP193" s="109"/>
      <c r="AQ193" s="109"/>
      <c r="AR193" s="109"/>
      <c r="AS193" s="109"/>
      <c r="AT193" s="109"/>
      <c r="AU193" s="109"/>
      <c r="AV193" s="109"/>
      <c r="AW193" s="109"/>
      <c r="AX193" s="109"/>
      <c r="AY193" s="109"/>
      <c r="AZ193" s="109"/>
      <c r="BA193" s="109"/>
      <c r="BB193" s="109"/>
      <c r="BC193" s="68"/>
      <c r="BD193" s="68"/>
      <c r="BE193" s="68"/>
      <c r="BF193" s="68"/>
      <c r="BG193" s="68"/>
      <c r="BH193" s="68"/>
      <c r="BI193" s="68"/>
      <c r="BJ193" s="68"/>
      <c r="BK193" s="68"/>
      <c r="BL193" s="68"/>
      <c r="BM193" s="68"/>
      <c r="BN193" s="68"/>
      <c r="BO193" s="68"/>
      <c r="BP193" s="68"/>
      <c r="BQ193" s="112"/>
      <c r="BR193" s="92"/>
    </row>
    <row r="194" spans="1:70" ht="18.600000000000001" customHeight="1" x14ac:dyDescent="0.5">
      <c r="C194" s="101"/>
      <c r="D194" s="157"/>
      <c r="E194" s="157"/>
      <c r="F194" s="157"/>
      <c r="G194" s="157"/>
      <c r="H194" s="157"/>
      <c r="I194" s="157"/>
      <c r="J194" s="157"/>
      <c r="K194" s="157"/>
      <c r="L194" s="157"/>
      <c r="M194" s="157"/>
      <c r="N194" s="119"/>
      <c r="O194" s="119"/>
      <c r="P194" s="119"/>
      <c r="Q194" s="119"/>
      <c r="R194" s="119"/>
      <c r="S194" s="119"/>
      <c r="T194" s="119"/>
      <c r="U194" s="123" t="s">
        <v>32</v>
      </c>
      <c r="V194" s="119"/>
      <c r="W194" s="119"/>
      <c r="X194" s="119"/>
      <c r="Y194" s="119"/>
      <c r="Z194" s="119"/>
      <c r="AA194" s="110"/>
      <c r="AB194" s="124"/>
      <c r="AC194" s="110"/>
      <c r="AD194" s="110"/>
      <c r="AE194" s="110"/>
      <c r="AF194" s="110"/>
      <c r="AG194" s="110"/>
      <c r="AH194" s="110"/>
      <c r="AI194" s="110"/>
      <c r="AJ194" s="110"/>
      <c r="AK194" s="110"/>
      <c r="AL194" s="110"/>
      <c r="AM194" s="123" t="s">
        <v>33</v>
      </c>
      <c r="AN194" s="110"/>
      <c r="AO194" s="110"/>
      <c r="AP194" s="110"/>
      <c r="AQ194" s="110"/>
      <c r="AR194" s="110"/>
      <c r="AS194" s="110"/>
      <c r="AT194" s="110"/>
      <c r="AU194" s="110"/>
      <c r="AV194" s="110"/>
      <c r="AW194" s="110"/>
      <c r="AX194" s="110"/>
      <c r="AY194" s="110"/>
      <c r="AZ194" s="109"/>
      <c r="BA194" s="109"/>
      <c r="BB194" s="109"/>
      <c r="BC194" s="109"/>
      <c r="BD194" s="109"/>
      <c r="BE194" s="109"/>
      <c r="BF194" s="109"/>
      <c r="BG194" s="109"/>
      <c r="BH194" s="109"/>
      <c r="BI194" s="109"/>
      <c r="BJ194" s="109"/>
      <c r="BK194" s="109"/>
      <c r="BL194" s="109"/>
      <c r="BM194" s="109"/>
      <c r="BN194" s="109"/>
      <c r="BO194" s="109"/>
      <c r="BP194" s="68"/>
      <c r="BQ194" s="112"/>
      <c r="BR194" s="92"/>
    </row>
    <row r="195" spans="1:70" ht="15.6" customHeight="1" x14ac:dyDescent="0.4">
      <c r="C195" s="101"/>
      <c r="D195" s="189" t="s">
        <v>34</v>
      </c>
      <c r="E195" s="189"/>
      <c r="F195" s="189"/>
      <c r="G195" s="189"/>
      <c r="H195" s="189"/>
      <c r="I195" s="189"/>
      <c r="J195" s="189"/>
      <c r="K195" s="189"/>
      <c r="L195" s="189"/>
      <c r="M195" s="197"/>
      <c r="N195" s="130" t="str">
        <f>IF([2]回答表!AD44="○","○","")</f>
        <v/>
      </c>
      <c r="O195" s="131"/>
      <c r="P195" s="131"/>
      <c r="Q195" s="132"/>
      <c r="R195" s="119"/>
      <c r="S195" s="119"/>
      <c r="T195" s="119"/>
      <c r="U195" s="133" t="str">
        <f>IF([2]回答表!AD44="○",[2]回答表!B296,"")</f>
        <v/>
      </c>
      <c r="V195" s="134"/>
      <c r="W195" s="134"/>
      <c r="X195" s="134"/>
      <c r="Y195" s="134"/>
      <c r="Z195" s="134"/>
      <c r="AA195" s="134"/>
      <c r="AB195" s="134"/>
      <c r="AC195" s="134"/>
      <c r="AD195" s="134"/>
      <c r="AE195" s="134"/>
      <c r="AF195" s="134"/>
      <c r="AG195" s="134"/>
      <c r="AH195" s="134"/>
      <c r="AI195" s="134"/>
      <c r="AJ195" s="135"/>
      <c r="AK195" s="216"/>
      <c r="AL195" s="216"/>
      <c r="AM195" s="133" t="str">
        <f>IF([2]回答表!AD44="○",[2]回答表!B302,"")</f>
        <v/>
      </c>
      <c r="AN195" s="134"/>
      <c r="AO195" s="134"/>
      <c r="AP195" s="134"/>
      <c r="AQ195" s="134"/>
      <c r="AR195" s="134"/>
      <c r="AS195" s="134"/>
      <c r="AT195" s="134"/>
      <c r="AU195" s="134"/>
      <c r="AV195" s="134"/>
      <c r="AW195" s="134"/>
      <c r="AX195" s="134"/>
      <c r="AY195" s="134"/>
      <c r="AZ195" s="134"/>
      <c r="BA195" s="134"/>
      <c r="BB195" s="134"/>
      <c r="BC195" s="134"/>
      <c r="BD195" s="134"/>
      <c r="BE195" s="134"/>
      <c r="BF195" s="134"/>
      <c r="BG195" s="134"/>
      <c r="BH195" s="134"/>
      <c r="BI195" s="134"/>
      <c r="BJ195" s="134"/>
      <c r="BK195" s="134"/>
      <c r="BL195" s="134"/>
      <c r="BM195" s="134"/>
      <c r="BN195" s="134"/>
      <c r="BO195" s="134"/>
      <c r="BP195" s="135"/>
      <c r="BQ195" s="112"/>
      <c r="BR195" s="92"/>
    </row>
    <row r="196" spans="1:70" ht="15.6" customHeight="1" x14ac:dyDescent="0.4">
      <c r="C196" s="101"/>
      <c r="D196" s="189"/>
      <c r="E196" s="189"/>
      <c r="F196" s="189"/>
      <c r="G196" s="189"/>
      <c r="H196" s="189"/>
      <c r="I196" s="189"/>
      <c r="J196" s="189"/>
      <c r="K196" s="189"/>
      <c r="L196" s="189"/>
      <c r="M196" s="197"/>
      <c r="N196" s="144"/>
      <c r="O196" s="145"/>
      <c r="P196" s="145"/>
      <c r="Q196" s="146"/>
      <c r="R196" s="119"/>
      <c r="S196" s="119"/>
      <c r="T196" s="119"/>
      <c r="U196" s="147"/>
      <c r="V196" s="148"/>
      <c r="W196" s="148"/>
      <c r="X196" s="148"/>
      <c r="Y196" s="148"/>
      <c r="Z196" s="148"/>
      <c r="AA196" s="148"/>
      <c r="AB196" s="148"/>
      <c r="AC196" s="148"/>
      <c r="AD196" s="148"/>
      <c r="AE196" s="148"/>
      <c r="AF196" s="148"/>
      <c r="AG196" s="148"/>
      <c r="AH196" s="148"/>
      <c r="AI196" s="148"/>
      <c r="AJ196" s="149"/>
      <c r="AK196" s="216"/>
      <c r="AL196" s="216"/>
      <c r="AM196" s="147"/>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c r="BI196" s="148"/>
      <c r="BJ196" s="148"/>
      <c r="BK196" s="148"/>
      <c r="BL196" s="148"/>
      <c r="BM196" s="148"/>
      <c r="BN196" s="148"/>
      <c r="BO196" s="148"/>
      <c r="BP196" s="149"/>
      <c r="BQ196" s="112"/>
      <c r="BR196" s="92"/>
    </row>
    <row r="197" spans="1:70" ht="15.6" customHeight="1" x14ac:dyDescent="0.4">
      <c r="C197" s="101"/>
      <c r="D197" s="189"/>
      <c r="E197" s="189"/>
      <c r="F197" s="189"/>
      <c r="G197" s="189"/>
      <c r="H197" s="189"/>
      <c r="I197" s="189"/>
      <c r="J197" s="189"/>
      <c r="K197" s="189"/>
      <c r="L197" s="189"/>
      <c r="M197" s="197"/>
      <c r="N197" s="144"/>
      <c r="O197" s="145"/>
      <c r="P197" s="145"/>
      <c r="Q197" s="146"/>
      <c r="R197" s="119"/>
      <c r="S197" s="119"/>
      <c r="T197" s="119"/>
      <c r="U197" s="147"/>
      <c r="V197" s="148"/>
      <c r="W197" s="148"/>
      <c r="X197" s="148"/>
      <c r="Y197" s="148"/>
      <c r="Z197" s="148"/>
      <c r="AA197" s="148"/>
      <c r="AB197" s="148"/>
      <c r="AC197" s="148"/>
      <c r="AD197" s="148"/>
      <c r="AE197" s="148"/>
      <c r="AF197" s="148"/>
      <c r="AG197" s="148"/>
      <c r="AH197" s="148"/>
      <c r="AI197" s="148"/>
      <c r="AJ197" s="149"/>
      <c r="AK197" s="216"/>
      <c r="AL197" s="216"/>
      <c r="AM197" s="147"/>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c r="BI197" s="148"/>
      <c r="BJ197" s="148"/>
      <c r="BK197" s="148"/>
      <c r="BL197" s="148"/>
      <c r="BM197" s="148"/>
      <c r="BN197" s="148"/>
      <c r="BO197" s="148"/>
      <c r="BP197" s="149"/>
      <c r="BQ197" s="112"/>
      <c r="BR197" s="92"/>
    </row>
    <row r="198" spans="1:70" ht="15.6" customHeight="1" x14ac:dyDescent="0.4">
      <c r="C198" s="101"/>
      <c r="D198" s="189"/>
      <c r="E198" s="189"/>
      <c r="F198" s="189"/>
      <c r="G198" s="189"/>
      <c r="H198" s="189"/>
      <c r="I198" s="189"/>
      <c r="J198" s="189"/>
      <c r="K198" s="189"/>
      <c r="L198" s="189"/>
      <c r="M198" s="197"/>
      <c r="N198" s="154"/>
      <c r="O198" s="155"/>
      <c r="P198" s="155"/>
      <c r="Q198" s="156"/>
      <c r="R198" s="119"/>
      <c r="S198" s="119"/>
      <c r="T198" s="119"/>
      <c r="U198" s="174"/>
      <c r="V198" s="175"/>
      <c r="W198" s="175"/>
      <c r="X198" s="175"/>
      <c r="Y198" s="175"/>
      <c r="Z198" s="175"/>
      <c r="AA198" s="175"/>
      <c r="AB198" s="175"/>
      <c r="AC198" s="175"/>
      <c r="AD198" s="175"/>
      <c r="AE198" s="175"/>
      <c r="AF198" s="175"/>
      <c r="AG198" s="175"/>
      <c r="AH198" s="175"/>
      <c r="AI198" s="175"/>
      <c r="AJ198" s="176"/>
      <c r="AK198" s="216"/>
      <c r="AL198" s="216"/>
      <c r="AM198" s="174"/>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6"/>
      <c r="BQ198" s="112"/>
      <c r="BR198" s="92"/>
    </row>
    <row r="199" spans="1:70" ht="15.6" customHeight="1" x14ac:dyDescent="0.4">
      <c r="C199" s="179"/>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80"/>
      <c r="AR199" s="180"/>
      <c r="AS199" s="180"/>
      <c r="AT199" s="180"/>
      <c r="AU199" s="180"/>
      <c r="AV199" s="180"/>
      <c r="AW199" s="180"/>
      <c r="AX199" s="180"/>
      <c r="AY199" s="180"/>
      <c r="AZ199" s="180"/>
      <c r="BA199" s="180"/>
      <c r="BB199" s="180"/>
      <c r="BC199" s="180"/>
      <c r="BD199" s="180"/>
      <c r="BE199" s="180"/>
      <c r="BF199" s="180"/>
      <c r="BG199" s="180"/>
      <c r="BH199" s="180"/>
      <c r="BI199" s="180"/>
      <c r="BJ199" s="180"/>
      <c r="BK199" s="180"/>
      <c r="BL199" s="180"/>
      <c r="BM199" s="180"/>
      <c r="BN199" s="180"/>
      <c r="BO199" s="180"/>
      <c r="BP199" s="180"/>
      <c r="BQ199" s="181"/>
      <c r="BR199" s="92"/>
    </row>
    <row r="200" spans="1:70" ht="15.6" customHeight="1" x14ac:dyDescent="0.4">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92"/>
      <c r="AH200" s="92"/>
      <c r="AI200" s="92"/>
      <c r="AJ200" s="92"/>
      <c r="AK200" s="92"/>
      <c r="AL200" s="92"/>
      <c r="AM200" s="92"/>
      <c r="AN200" s="92"/>
      <c r="AO200" s="92"/>
      <c r="AP200" s="92"/>
      <c r="AQ200" s="92"/>
      <c r="AR200" s="92"/>
      <c r="AS200" s="92"/>
      <c r="AT200" s="92"/>
      <c r="AU200" s="92"/>
      <c r="AV200" s="92"/>
      <c r="AW200" s="92"/>
      <c r="AX200" s="92"/>
      <c r="AY200" s="92"/>
      <c r="AZ200" s="92"/>
      <c r="BA200" s="92"/>
      <c r="BB200" s="92"/>
      <c r="BC200" s="92"/>
      <c r="BD200" s="92"/>
      <c r="BE200" s="92"/>
      <c r="BF200" s="92"/>
      <c r="BG200" s="92"/>
      <c r="BH200" s="92"/>
      <c r="BI200" s="92"/>
      <c r="BJ200" s="92"/>
      <c r="BK200" s="92"/>
      <c r="BL200" s="92"/>
      <c r="BM200" s="92"/>
      <c r="BN200" s="92"/>
      <c r="BO200" s="92"/>
      <c r="BP200" s="92"/>
      <c r="BQ200" s="92"/>
      <c r="BR200" s="92"/>
    </row>
    <row r="201" spans="1:70" ht="15.6" customHeight="1" x14ac:dyDescent="0.4">
      <c r="C201" s="94"/>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187"/>
      <c r="AS201" s="187"/>
      <c r="AT201" s="187"/>
      <c r="AU201" s="187"/>
      <c r="AV201" s="187"/>
      <c r="AW201" s="187"/>
      <c r="AX201" s="187"/>
      <c r="AY201" s="187"/>
      <c r="AZ201" s="187"/>
      <c r="BA201" s="187"/>
      <c r="BB201" s="187"/>
      <c r="BC201" s="97"/>
      <c r="BD201" s="98"/>
      <c r="BE201" s="98"/>
      <c r="BF201" s="98"/>
      <c r="BG201" s="98"/>
      <c r="BH201" s="98"/>
      <c r="BI201" s="98"/>
      <c r="BJ201" s="98"/>
      <c r="BK201" s="98"/>
      <c r="BL201" s="98"/>
      <c r="BM201" s="98"/>
      <c r="BN201" s="98"/>
      <c r="BO201" s="98"/>
      <c r="BP201" s="98"/>
      <c r="BQ201" s="99"/>
      <c r="BR201" s="92"/>
    </row>
    <row r="202" spans="1:70" ht="15.6" customHeight="1" x14ac:dyDescent="0.5">
      <c r="A202" s="92"/>
      <c r="B202" s="92"/>
      <c r="C202" s="101"/>
      <c r="D202" s="119"/>
      <c r="E202" s="119"/>
      <c r="F202" s="119"/>
      <c r="G202" s="119"/>
      <c r="H202" s="119"/>
      <c r="I202" s="119"/>
      <c r="J202" s="119"/>
      <c r="K202" s="119"/>
      <c r="L202" s="119"/>
      <c r="M202" s="119"/>
      <c r="N202" s="119"/>
      <c r="O202" s="119"/>
      <c r="P202" s="119"/>
      <c r="Q202" s="119"/>
      <c r="R202" s="119"/>
      <c r="S202" s="119"/>
      <c r="T202" s="119"/>
      <c r="U202" s="119"/>
      <c r="V202" s="119"/>
      <c r="W202" s="119"/>
      <c r="X202" s="68"/>
      <c r="Y202" s="68"/>
      <c r="Z202" s="68"/>
      <c r="AA202" s="109"/>
      <c r="AB202" s="120"/>
      <c r="AC202" s="120"/>
      <c r="AD202" s="120"/>
      <c r="AE202" s="120"/>
      <c r="AF202" s="120"/>
      <c r="AG202" s="120"/>
      <c r="AH202" s="120"/>
      <c r="AI202" s="120"/>
      <c r="AJ202" s="120"/>
      <c r="AK202" s="120"/>
      <c r="AL202" s="120"/>
      <c r="AM202" s="120"/>
      <c r="AN202" s="111"/>
      <c r="AO202" s="120"/>
      <c r="AP202" s="121"/>
      <c r="AQ202" s="121"/>
      <c r="AR202" s="217"/>
      <c r="AS202" s="217"/>
      <c r="AT202" s="217"/>
      <c r="AU202" s="217"/>
      <c r="AV202" s="217"/>
      <c r="AW202" s="217"/>
      <c r="AX202" s="217"/>
      <c r="AY202" s="217"/>
      <c r="AZ202" s="217"/>
      <c r="BA202" s="217"/>
      <c r="BB202" s="217"/>
      <c r="BC202" s="108"/>
      <c r="BD202" s="109"/>
      <c r="BE202" s="109"/>
      <c r="BF202" s="109"/>
      <c r="BG202" s="109"/>
      <c r="BH202" s="109"/>
      <c r="BI202" s="109"/>
      <c r="BJ202" s="109"/>
      <c r="BK202" s="109"/>
      <c r="BL202" s="109"/>
      <c r="BM202" s="110"/>
      <c r="BN202" s="110"/>
      <c r="BO202" s="110"/>
      <c r="BP202" s="111"/>
      <c r="BQ202" s="112"/>
      <c r="BR202" s="92"/>
    </row>
    <row r="203" spans="1:70" ht="15.6" customHeight="1" x14ac:dyDescent="0.5">
      <c r="A203" s="92"/>
      <c r="B203" s="92"/>
      <c r="C203" s="101"/>
      <c r="D203" s="102" t="s">
        <v>14</v>
      </c>
      <c r="E203" s="103"/>
      <c r="F203" s="103"/>
      <c r="G203" s="103"/>
      <c r="H203" s="103"/>
      <c r="I203" s="103"/>
      <c r="J203" s="103"/>
      <c r="K203" s="103"/>
      <c r="L203" s="103"/>
      <c r="M203" s="103"/>
      <c r="N203" s="103"/>
      <c r="O203" s="103"/>
      <c r="P203" s="103"/>
      <c r="Q203" s="104"/>
      <c r="R203" s="105" t="s">
        <v>58</v>
      </c>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7"/>
      <c r="BC203" s="108"/>
      <c r="BD203" s="109"/>
      <c r="BE203" s="109"/>
      <c r="BF203" s="109"/>
      <c r="BG203" s="109"/>
      <c r="BH203" s="109"/>
      <c r="BI203" s="109"/>
      <c r="BJ203" s="109"/>
      <c r="BK203" s="109"/>
      <c r="BL203" s="109"/>
      <c r="BM203" s="110"/>
      <c r="BN203" s="110"/>
      <c r="BO203" s="110"/>
      <c r="BP203" s="111"/>
      <c r="BQ203" s="112"/>
      <c r="BR203" s="92"/>
    </row>
    <row r="204" spans="1:70" ht="15.6" customHeight="1" x14ac:dyDescent="0.5">
      <c r="A204" s="92"/>
      <c r="B204" s="92"/>
      <c r="C204" s="101"/>
      <c r="D204" s="113"/>
      <c r="E204" s="114"/>
      <c r="F204" s="114"/>
      <c r="G204" s="114"/>
      <c r="H204" s="114"/>
      <c r="I204" s="114"/>
      <c r="J204" s="114"/>
      <c r="K204" s="114"/>
      <c r="L204" s="114"/>
      <c r="M204" s="114"/>
      <c r="N204" s="114"/>
      <c r="O204" s="114"/>
      <c r="P204" s="114"/>
      <c r="Q204" s="115"/>
      <c r="R204" s="116"/>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7"/>
      <c r="AY204" s="117"/>
      <c r="AZ204" s="117"/>
      <c r="BA204" s="117"/>
      <c r="BB204" s="118"/>
      <c r="BC204" s="108"/>
      <c r="BD204" s="109"/>
      <c r="BE204" s="109"/>
      <c r="BF204" s="109"/>
      <c r="BG204" s="109"/>
      <c r="BH204" s="109"/>
      <c r="BI204" s="109"/>
      <c r="BJ204" s="109"/>
      <c r="BK204" s="109"/>
      <c r="BL204" s="109"/>
      <c r="BM204" s="110"/>
      <c r="BN204" s="110"/>
      <c r="BO204" s="110"/>
      <c r="BP204" s="111"/>
      <c r="BQ204" s="112"/>
      <c r="BR204" s="92"/>
    </row>
    <row r="205" spans="1:70" ht="15.6" customHeight="1" x14ac:dyDescent="0.5">
      <c r="A205" s="92"/>
      <c r="B205" s="92"/>
      <c r="C205" s="101"/>
      <c r="D205" s="119"/>
      <c r="E205" s="119"/>
      <c r="F205" s="119"/>
      <c r="G205" s="119"/>
      <c r="H205" s="119"/>
      <c r="I205" s="119"/>
      <c r="J205" s="119"/>
      <c r="K205" s="119"/>
      <c r="L205" s="119"/>
      <c r="M205" s="119"/>
      <c r="N205" s="119"/>
      <c r="O205" s="119"/>
      <c r="P205" s="119"/>
      <c r="Q205" s="119"/>
      <c r="R205" s="119"/>
      <c r="S205" s="119"/>
      <c r="T205" s="119"/>
      <c r="U205" s="119"/>
      <c r="V205" s="119"/>
      <c r="W205" s="119"/>
      <c r="X205" s="68"/>
      <c r="Y205" s="68"/>
      <c r="Z205" s="68"/>
      <c r="AA205" s="109"/>
      <c r="AB205" s="120"/>
      <c r="AC205" s="120"/>
      <c r="AD205" s="120"/>
      <c r="AE205" s="120"/>
      <c r="AF205" s="120"/>
      <c r="AG205" s="120"/>
      <c r="AH205" s="120"/>
      <c r="AI205" s="120"/>
      <c r="AJ205" s="120"/>
      <c r="AK205" s="120"/>
      <c r="AL205" s="120"/>
      <c r="AM205" s="120"/>
      <c r="AN205" s="111"/>
      <c r="AO205" s="120"/>
      <c r="AP205" s="121"/>
      <c r="AQ205" s="121"/>
      <c r="AR205" s="122"/>
      <c r="AS205" s="122"/>
      <c r="AT205" s="122"/>
      <c r="AU205" s="122"/>
      <c r="AV205" s="122"/>
      <c r="AW205" s="122"/>
      <c r="AX205" s="122"/>
      <c r="AY205" s="122"/>
      <c r="AZ205" s="122"/>
      <c r="BA205" s="122"/>
      <c r="BB205" s="122"/>
      <c r="BC205" s="108"/>
      <c r="BD205" s="109"/>
      <c r="BE205" s="109"/>
      <c r="BF205" s="109"/>
      <c r="BG205" s="109"/>
      <c r="BH205" s="109"/>
      <c r="BI205" s="109"/>
      <c r="BJ205" s="109"/>
      <c r="BK205" s="109"/>
      <c r="BL205" s="109"/>
      <c r="BM205" s="110"/>
      <c r="BN205" s="110"/>
      <c r="BO205" s="110"/>
      <c r="BP205" s="111"/>
      <c r="BQ205" s="112"/>
      <c r="BR205" s="92"/>
    </row>
    <row r="206" spans="1:70" ht="19.350000000000001" customHeight="1" x14ac:dyDescent="0.5">
      <c r="A206" s="92"/>
      <c r="B206" s="92"/>
      <c r="C206" s="101"/>
      <c r="D206" s="119"/>
      <c r="E206" s="119"/>
      <c r="F206" s="119"/>
      <c r="G206" s="119"/>
      <c r="H206" s="119"/>
      <c r="I206" s="119"/>
      <c r="J206" s="119"/>
      <c r="K206" s="119"/>
      <c r="L206" s="119"/>
      <c r="M206" s="119"/>
      <c r="N206" s="119"/>
      <c r="O206" s="119"/>
      <c r="P206" s="119"/>
      <c r="Q206" s="119"/>
      <c r="R206" s="119"/>
      <c r="S206" s="119"/>
      <c r="T206" s="119"/>
      <c r="U206" s="123" t="s">
        <v>36</v>
      </c>
      <c r="V206" s="119"/>
      <c r="W206" s="119"/>
      <c r="X206" s="119"/>
      <c r="Y206" s="119"/>
      <c r="Z206" s="119"/>
      <c r="AA206" s="110"/>
      <c r="AB206" s="124"/>
      <c r="AC206" s="124"/>
      <c r="AD206" s="124"/>
      <c r="AE206" s="124"/>
      <c r="AF206" s="124"/>
      <c r="AG206" s="124"/>
      <c r="AH206" s="124"/>
      <c r="AI206" s="124"/>
      <c r="AJ206" s="124"/>
      <c r="AK206" s="124"/>
      <c r="AL206" s="124"/>
      <c r="AM206" s="124"/>
      <c r="AN206" s="218" t="s">
        <v>59</v>
      </c>
      <c r="AO206" s="110"/>
      <c r="AP206" s="110"/>
      <c r="AQ206" s="110"/>
      <c r="AR206" s="110"/>
      <c r="AS206" s="110"/>
      <c r="AT206" s="110"/>
      <c r="AU206" s="110"/>
      <c r="AV206" s="110"/>
      <c r="AW206" s="110"/>
      <c r="AX206" s="125"/>
      <c r="AY206" s="123"/>
      <c r="AZ206" s="123"/>
      <c r="BA206" s="219"/>
      <c r="BB206" s="219"/>
      <c r="BC206" s="108"/>
      <c r="BD206" s="109"/>
      <c r="BE206" s="129" t="s">
        <v>17</v>
      </c>
      <c r="BF206" s="182"/>
      <c r="BG206" s="182"/>
      <c r="BH206" s="182"/>
      <c r="BI206" s="182"/>
      <c r="BJ206" s="182"/>
      <c r="BK206" s="182"/>
      <c r="BL206" s="110"/>
      <c r="BM206" s="110"/>
      <c r="BN206" s="110"/>
      <c r="BO206" s="110"/>
      <c r="BP206" s="125"/>
      <c r="BQ206" s="112"/>
      <c r="BR206" s="92"/>
    </row>
    <row r="207" spans="1:70" ht="15.6" customHeight="1" x14ac:dyDescent="0.4">
      <c r="A207" s="92"/>
      <c r="B207" s="92"/>
      <c r="C207" s="101"/>
      <c r="D207" s="105" t="s">
        <v>18</v>
      </c>
      <c r="E207" s="106"/>
      <c r="F207" s="106"/>
      <c r="G207" s="106"/>
      <c r="H207" s="106"/>
      <c r="I207" s="106"/>
      <c r="J207" s="106"/>
      <c r="K207" s="106"/>
      <c r="L207" s="106"/>
      <c r="M207" s="107"/>
      <c r="N207" s="130" t="str">
        <f>IF([2]回答表!X45="○","○","")</f>
        <v/>
      </c>
      <c r="O207" s="131"/>
      <c r="P207" s="131"/>
      <c r="Q207" s="132"/>
      <c r="R207" s="119"/>
      <c r="S207" s="119"/>
      <c r="T207" s="119"/>
      <c r="U207" s="133" t="str">
        <f>IF([2]回答表!X45="○",[2]回答表!B314,IF([2]回答表!AA45="○",[2]回答表!B337,""))</f>
        <v/>
      </c>
      <c r="V207" s="134"/>
      <c r="W207" s="134"/>
      <c r="X207" s="134"/>
      <c r="Y207" s="134"/>
      <c r="Z207" s="134"/>
      <c r="AA207" s="134"/>
      <c r="AB207" s="134"/>
      <c r="AC207" s="134"/>
      <c r="AD207" s="134"/>
      <c r="AE207" s="134"/>
      <c r="AF207" s="134"/>
      <c r="AG207" s="134"/>
      <c r="AH207" s="134"/>
      <c r="AI207" s="134"/>
      <c r="AJ207" s="135"/>
      <c r="AK207" s="136"/>
      <c r="AL207" s="136"/>
      <c r="AM207" s="136"/>
      <c r="AN207" s="133" t="str">
        <f>IF([2]回答表!X45="○",[2]回答表!B320,"")</f>
        <v/>
      </c>
      <c r="AO207" s="220"/>
      <c r="AP207" s="220"/>
      <c r="AQ207" s="220"/>
      <c r="AR207" s="220"/>
      <c r="AS207" s="220"/>
      <c r="AT207" s="220"/>
      <c r="AU207" s="220"/>
      <c r="AV207" s="220"/>
      <c r="AW207" s="220"/>
      <c r="AX207" s="220"/>
      <c r="AY207" s="220"/>
      <c r="AZ207" s="220"/>
      <c r="BA207" s="220"/>
      <c r="BB207" s="221"/>
      <c r="BC207" s="120"/>
      <c r="BD207" s="109"/>
      <c r="BE207" s="138" t="str">
        <f>IF([2]回答表!X45="○",[2]回答表!B326,IF([2]回答表!AA45="○",[2]回答表!B343,""))</f>
        <v/>
      </c>
      <c r="BF207" s="139"/>
      <c r="BG207" s="139"/>
      <c r="BH207" s="139"/>
      <c r="BI207" s="138"/>
      <c r="BJ207" s="139"/>
      <c r="BK207" s="139"/>
      <c r="BL207" s="139"/>
      <c r="BM207" s="138"/>
      <c r="BN207" s="139"/>
      <c r="BO207" s="139"/>
      <c r="BP207" s="140"/>
      <c r="BQ207" s="112"/>
      <c r="BR207" s="92"/>
    </row>
    <row r="208" spans="1:70" ht="15.6" customHeight="1" x14ac:dyDescent="0.4">
      <c r="A208" s="92"/>
      <c r="B208" s="92"/>
      <c r="C208" s="101"/>
      <c r="D208" s="141"/>
      <c r="E208" s="142"/>
      <c r="F208" s="142"/>
      <c r="G208" s="142"/>
      <c r="H208" s="142"/>
      <c r="I208" s="142"/>
      <c r="J208" s="142"/>
      <c r="K208" s="142"/>
      <c r="L208" s="142"/>
      <c r="M208" s="14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36"/>
      <c r="AN208" s="222"/>
      <c r="AO208" s="223"/>
      <c r="AP208" s="223"/>
      <c r="AQ208" s="223"/>
      <c r="AR208" s="223"/>
      <c r="AS208" s="223"/>
      <c r="AT208" s="223"/>
      <c r="AU208" s="223"/>
      <c r="AV208" s="223"/>
      <c r="AW208" s="223"/>
      <c r="AX208" s="223"/>
      <c r="AY208" s="223"/>
      <c r="AZ208" s="223"/>
      <c r="BA208" s="223"/>
      <c r="BB208" s="224"/>
      <c r="BC208" s="120"/>
      <c r="BD208" s="109"/>
      <c r="BE208" s="150"/>
      <c r="BF208" s="151"/>
      <c r="BG208" s="151"/>
      <c r="BH208" s="151"/>
      <c r="BI208" s="150"/>
      <c r="BJ208" s="151"/>
      <c r="BK208" s="151"/>
      <c r="BL208" s="151"/>
      <c r="BM208" s="150"/>
      <c r="BN208" s="151"/>
      <c r="BO208" s="151"/>
      <c r="BP208" s="152"/>
      <c r="BQ208" s="112"/>
      <c r="BR208" s="92"/>
    </row>
    <row r="209" spans="1:70" ht="15.6" customHeight="1" x14ac:dyDescent="0.4">
      <c r="A209" s="92"/>
      <c r="B209" s="92"/>
      <c r="C209" s="101"/>
      <c r="D209" s="141"/>
      <c r="E209" s="142"/>
      <c r="F209" s="142"/>
      <c r="G209" s="142"/>
      <c r="H209" s="142"/>
      <c r="I209" s="142"/>
      <c r="J209" s="142"/>
      <c r="K209" s="142"/>
      <c r="L209" s="142"/>
      <c r="M209" s="143"/>
      <c r="N209" s="144"/>
      <c r="O209" s="145"/>
      <c r="P209" s="145"/>
      <c r="Q209" s="146"/>
      <c r="R209" s="119"/>
      <c r="S209" s="119"/>
      <c r="T209" s="119"/>
      <c r="U209" s="147"/>
      <c r="V209" s="148"/>
      <c r="W209" s="148"/>
      <c r="X209" s="148"/>
      <c r="Y209" s="148"/>
      <c r="Z209" s="148"/>
      <c r="AA209" s="148"/>
      <c r="AB209" s="148"/>
      <c r="AC209" s="148"/>
      <c r="AD209" s="148"/>
      <c r="AE209" s="148"/>
      <c r="AF209" s="148"/>
      <c r="AG209" s="148"/>
      <c r="AH209" s="148"/>
      <c r="AI209" s="148"/>
      <c r="AJ209" s="149"/>
      <c r="AK209" s="136"/>
      <c r="AL209" s="136"/>
      <c r="AM209" s="136"/>
      <c r="AN209" s="222"/>
      <c r="AO209" s="223"/>
      <c r="AP209" s="223"/>
      <c r="AQ209" s="223"/>
      <c r="AR209" s="223"/>
      <c r="AS209" s="223"/>
      <c r="AT209" s="223"/>
      <c r="AU209" s="223"/>
      <c r="AV209" s="223"/>
      <c r="AW209" s="223"/>
      <c r="AX209" s="223"/>
      <c r="AY209" s="223"/>
      <c r="AZ209" s="223"/>
      <c r="BA209" s="223"/>
      <c r="BB209" s="224"/>
      <c r="BC209" s="120"/>
      <c r="BD209" s="109"/>
      <c r="BE209" s="150"/>
      <c r="BF209" s="151"/>
      <c r="BG209" s="151"/>
      <c r="BH209" s="151"/>
      <c r="BI209" s="150"/>
      <c r="BJ209" s="151"/>
      <c r="BK209" s="151"/>
      <c r="BL209" s="151"/>
      <c r="BM209" s="150"/>
      <c r="BN209" s="151"/>
      <c r="BO209" s="151"/>
      <c r="BP209" s="152"/>
      <c r="BQ209" s="112"/>
      <c r="BR209" s="92"/>
    </row>
    <row r="210" spans="1:70" ht="15.6" customHeight="1" x14ac:dyDescent="0.4">
      <c r="A210" s="92"/>
      <c r="B210" s="92"/>
      <c r="C210" s="101"/>
      <c r="D210" s="116"/>
      <c r="E210" s="117"/>
      <c r="F210" s="117"/>
      <c r="G210" s="117"/>
      <c r="H210" s="117"/>
      <c r="I210" s="117"/>
      <c r="J210" s="117"/>
      <c r="K210" s="117"/>
      <c r="L210" s="117"/>
      <c r="M210" s="118"/>
      <c r="N210" s="154"/>
      <c r="O210" s="155"/>
      <c r="P210" s="155"/>
      <c r="Q210" s="156"/>
      <c r="R210" s="119"/>
      <c r="S210" s="119"/>
      <c r="T210" s="119"/>
      <c r="U210" s="147"/>
      <c r="V210" s="148"/>
      <c r="W210" s="148"/>
      <c r="X210" s="148"/>
      <c r="Y210" s="148"/>
      <c r="Z210" s="148"/>
      <c r="AA210" s="148"/>
      <c r="AB210" s="148"/>
      <c r="AC210" s="148"/>
      <c r="AD210" s="148"/>
      <c r="AE210" s="148"/>
      <c r="AF210" s="148"/>
      <c r="AG210" s="148"/>
      <c r="AH210" s="148"/>
      <c r="AI210" s="148"/>
      <c r="AJ210" s="149"/>
      <c r="AK210" s="136"/>
      <c r="AL210" s="136"/>
      <c r="AM210" s="136"/>
      <c r="AN210" s="222"/>
      <c r="AO210" s="223"/>
      <c r="AP210" s="223"/>
      <c r="AQ210" s="223"/>
      <c r="AR210" s="223"/>
      <c r="AS210" s="223"/>
      <c r="AT210" s="223"/>
      <c r="AU210" s="223"/>
      <c r="AV210" s="223"/>
      <c r="AW210" s="223"/>
      <c r="AX210" s="223"/>
      <c r="AY210" s="223"/>
      <c r="AZ210" s="223"/>
      <c r="BA210" s="223"/>
      <c r="BB210" s="224"/>
      <c r="BC210" s="120"/>
      <c r="BD210" s="109"/>
      <c r="BE210" s="150" t="str">
        <f>IF([2]回答表!X45="○",[2]回答表!E326,IF([2]回答表!AA45="○",[2]回答表!E343,""))</f>
        <v/>
      </c>
      <c r="BF210" s="151"/>
      <c r="BG210" s="151"/>
      <c r="BH210" s="151"/>
      <c r="BI210" s="150" t="str">
        <f>IF([2]回答表!X45="○",[2]回答表!E327,IF([2]回答表!AA45="○",[2]回答表!E344,""))</f>
        <v/>
      </c>
      <c r="BJ210" s="151"/>
      <c r="BK210" s="151"/>
      <c r="BL210" s="152"/>
      <c r="BM210" s="150" t="str">
        <f>IF([2]回答表!X45="○",[2]回答表!E328,IF([2]回答表!AA45="○",[2]回答表!E345,""))</f>
        <v/>
      </c>
      <c r="BN210" s="151"/>
      <c r="BO210" s="151"/>
      <c r="BP210" s="152"/>
      <c r="BQ210" s="112"/>
      <c r="BR210" s="92"/>
    </row>
    <row r="211" spans="1:70" ht="15.6" customHeight="1" x14ac:dyDescent="0.4">
      <c r="A211" s="92"/>
      <c r="B211" s="92"/>
      <c r="C211" s="101"/>
      <c r="D211" s="157"/>
      <c r="E211" s="157"/>
      <c r="F211" s="157"/>
      <c r="G211" s="157"/>
      <c r="H211" s="157"/>
      <c r="I211" s="157"/>
      <c r="J211" s="157"/>
      <c r="K211" s="157"/>
      <c r="L211" s="157"/>
      <c r="M211" s="157"/>
      <c r="N211" s="159"/>
      <c r="O211" s="159"/>
      <c r="P211" s="159"/>
      <c r="Q211" s="159"/>
      <c r="R211" s="159"/>
      <c r="S211" s="159"/>
      <c r="T211" s="159"/>
      <c r="U211" s="147"/>
      <c r="V211" s="148"/>
      <c r="W211" s="148"/>
      <c r="X211" s="148"/>
      <c r="Y211" s="148"/>
      <c r="Z211" s="148"/>
      <c r="AA211" s="148"/>
      <c r="AB211" s="148"/>
      <c r="AC211" s="148"/>
      <c r="AD211" s="148"/>
      <c r="AE211" s="148"/>
      <c r="AF211" s="148"/>
      <c r="AG211" s="148"/>
      <c r="AH211" s="148"/>
      <c r="AI211" s="148"/>
      <c r="AJ211" s="149"/>
      <c r="AK211" s="136"/>
      <c r="AL211" s="136"/>
      <c r="AM211" s="136"/>
      <c r="AN211" s="222"/>
      <c r="AO211" s="223"/>
      <c r="AP211" s="223"/>
      <c r="AQ211" s="223"/>
      <c r="AR211" s="223"/>
      <c r="AS211" s="223"/>
      <c r="AT211" s="223"/>
      <c r="AU211" s="223"/>
      <c r="AV211" s="223"/>
      <c r="AW211" s="223"/>
      <c r="AX211" s="223"/>
      <c r="AY211" s="223"/>
      <c r="AZ211" s="223"/>
      <c r="BA211" s="223"/>
      <c r="BB211" s="224"/>
      <c r="BC211" s="120"/>
      <c r="BD211" s="120"/>
      <c r="BE211" s="150"/>
      <c r="BF211" s="151"/>
      <c r="BG211" s="151"/>
      <c r="BH211" s="151"/>
      <c r="BI211" s="150"/>
      <c r="BJ211" s="151"/>
      <c r="BK211" s="151"/>
      <c r="BL211" s="152"/>
      <c r="BM211" s="150"/>
      <c r="BN211" s="151"/>
      <c r="BO211" s="151"/>
      <c r="BP211" s="152"/>
      <c r="BQ211" s="112"/>
      <c r="BR211" s="92"/>
    </row>
    <row r="212" spans="1:70" ht="15.6" customHeight="1" x14ac:dyDescent="0.4">
      <c r="A212" s="92"/>
      <c r="B212" s="92"/>
      <c r="C212" s="101"/>
      <c r="D212" s="157"/>
      <c r="E212" s="157"/>
      <c r="F212" s="157"/>
      <c r="G212" s="157"/>
      <c r="H212" s="157"/>
      <c r="I212" s="157"/>
      <c r="J212" s="157"/>
      <c r="K212" s="157"/>
      <c r="L212" s="157"/>
      <c r="M212" s="157"/>
      <c r="N212" s="159"/>
      <c r="O212" s="159"/>
      <c r="P212" s="159"/>
      <c r="Q212" s="159"/>
      <c r="R212" s="159"/>
      <c r="S212" s="159"/>
      <c r="T212" s="159"/>
      <c r="U212" s="147"/>
      <c r="V212" s="148"/>
      <c r="W212" s="148"/>
      <c r="X212" s="148"/>
      <c r="Y212" s="148"/>
      <c r="Z212" s="148"/>
      <c r="AA212" s="148"/>
      <c r="AB212" s="148"/>
      <c r="AC212" s="148"/>
      <c r="AD212" s="148"/>
      <c r="AE212" s="148"/>
      <c r="AF212" s="148"/>
      <c r="AG212" s="148"/>
      <c r="AH212" s="148"/>
      <c r="AI212" s="148"/>
      <c r="AJ212" s="149"/>
      <c r="AK212" s="136"/>
      <c r="AL212" s="136"/>
      <c r="AM212" s="136"/>
      <c r="AN212" s="222"/>
      <c r="AO212" s="223"/>
      <c r="AP212" s="223"/>
      <c r="AQ212" s="223"/>
      <c r="AR212" s="223"/>
      <c r="AS212" s="223"/>
      <c r="AT212" s="223"/>
      <c r="AU212" s="223"/>
      <c r="AV212" s="223"/>
      <c r="AW212" s="223"/>
      <c r="AX212" s="223"/>
      <c r="AY212" s="223"/>
      <c r="AZ212" s="223"/>
      <c r="BA212" s="223"/>
      <c r="BB212" s="224"/>
      <c r="BC212" s="120"/>
      <c r="BD212" s="109"/>
      <c r="BE212" s="150"/>
      <c r="BF212" s="151"/>
      <c r="BG212" s="151"/>
      <c r="BH212" s="151"/>
      <c r="BI212" s="150"/>
      <c r="BJ212" s="151"/>
      <c r="BK212" s="151"/>
      <c r="BL212" s="152"/>
      <c r="BM212" s="150"/>
      <c r="BN212" s="151"/>
      <c r="BO212" s="151"/>
      <c r="BP212" s="152"/>
      <c r="BQ212" s="112"/>
      <c r="BR212" s="92"/>
    </row>
    <row r="213" spans="1:70" ht="15.6" customHeight="1" x14ac:dyDescent="0.4">
      <c r="A213" s="92"/>
      <c r="B213" s="92"/>
      <c r="C213" s="101"/>
      <c r="D213" s="164" t="s">
        <v>26</v>
      </c>
      <c r="E213" s="165"/>
      <c r="F213" s="165"/>
      <c r="G213" s="165"/>
      <c r="H213" s="165"/>
      <c r="I213" s="165"/>
      <c r="J213" s="165"/>
      <c r="K213" s="165"/>
      <c r="L213" s="165"/>
      <c r="M213" s="166"/>
      <c r="N213" s="130" t="str">
        <f>IF([2]回答表!AA45="○","○","")</f>
        <v/>
      </c>
      <c r="O213" s="131"/>
      <c r="P213" s="131"/>
      <c r="Q213" s="132"/>
      <c r="R213" s="119"/>
      <c r="S213" s="119"/>
      <c r="T213" s="119"/>
      <c r="U213" s="147"/>
      <c r="V213" s="148"/>
      <c r="W213" s="148"/>
      <c r="X213" s="148"/>
      <c r="Y213" s="148"/>
      <c r="Z213" s="148"/>
      <c r="AA213" s="148"/>
      <c r="AB213" s="148"/>
      <c r="AC213" s="148"/>
      <c r="AD213" s="148"/>
      <c r="AE213" s="148"/>
      <c r="AF213" s="148"/>
      <c r="AG213" s="148"/>
      <c r="AH213" s="148"/>
      <c r="AI213" s="148"/>
      <c r="AJ213" s="149"/>
      <c r="AK213" s="136"/>
      <c r="AL213" s="136"/>
      <c r="AM213" s="136"/>
      <c r="AN213" s="222"/>
      <c r="AO213" s="223"/>
      <c r="AP213" s="223"/>
      <c r="AQ213" s="223"/>
      <c r="AR213" s="223"/>
      <c r="AS213" s="223"/>
      <c r="AT213" s="223"/>
      <c r="AU213" s="223"/>
      <c r="AV213" s="223"/>
      <c r="AW213" s="223"/>
      <c r="AX213" s="223"/>
      <c r="AY213" s="223"/>
      <c r="AZ213" s="223"/>
      <c r="BA213" s="223"/>
      <c r="BB213" s="224"/>
      <c r="BC213" s="120"/>
      <c r="BD213" s="167"/>
      <c r="BE213" s="150"/>
      <c r="BF213" s="151"/>
      <c r="BG213" s="151"/>
      <c r="BH213" s="151"/>
      <c r="BI213" s="150"/>
      <c r="BJ213" s="151"/>
      <c r="BK213" s="151"/>
      <c r="BL213" s="152"/>
      <c r="BM213" s="150"/>
      <c r="BN213" s="151"/>
      <c r="BO213" s="151"/>
      <c r="BP213" s="152"/>
      <c r="BQ213" s="112"/>
      <c r="BR213" s="92"/>
    </row>
    <row r="214" spans="1:70" ht="15.6" customHeight="1" x14ac:dyDescent="0.4">
      <c r="A214" s="92"/>
      <c r="B214" s="92"/>
      <c r="C214" s="101"/>
      <c r="D214" s="168"/>
      <c r="E214" s="169"/>
      <c r="F214" s="169"/>
      <c r="G214" s="169"/>
      <c r="H214" s="169"/>
      <c r="I214" s="169"/>
      <c r="J214" s="169"/>
      <c r="K214" s="169"/>
      <c r="L214" s="169"/>
      <c r="M214" s="170"/>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136"/>
      <c r="AL214" s="136"/>
      <c r="AM214" s="136"/>
      <c r="AN214" s="222"/>
      <c r="AO214" s="223"/>
      <c r="AP214" s="223"/>
      <c r="AQ214" s="223"/>
      <c r="AR214" s="223"/>
      <c r="AS214" s="223"/>
      <c r="AT214" s="223"/>
      <c r="AU214" s="223"/>
      <c r="AV214" s="223"/>
      <c r="AW214" s="223"/>
      <c r="AX214" s="223"/>
      <c r="AY214" s="223"/>
      <c r="AZ214" s="223"/>
      <c r="BA214" s="223"/>
      <c r="BB214" s="224"/>
      <c r="BC214" s="120"/>
      <c r="BD214" s="167"/>
      <c r="BE214" s="150" t="s">
        <v>23</v>
      </c>
      <c r="BF214" s="151"/>
      <c r="BG214" s="151"/>
      <c r="BH214" s="151"/>
      <c r="BI214" s="150" t="s">
        <v>24</v>
      </c>
      <c r="BJ214" s="151"/>
      <c r="BK214" s="151"/>
      <c r="BL214" s="151"/>
      <c r="BM214" s="150" t="s">
        <v>25</v>
      </c>
      <c r="BN214" s="151"/>
      <c r="BO214" s="151"/>
      <c r="BP214" s="152"/>
      <c r="BQ214" s="112"/>
      <c r="BR214" s="92"/>
    </row>
    <row r="215" spans="1:70" ht="15.6" customHeight="1" x14ac:dyDescent="0.4">
      <c r="A215" s="92"/>
      <c r="B215" s="92"/>
      <c r="C215" s="101"/>
      <c r="D215" s="168"/>
      <c r="E215" s="169"/>
      <c r="F215" s="169"/>
      <c r="G215" s="169"/>
      <c r="H215" s="169"/>
      <c r="I215" s="169"/>
      <c r="J215" s="169"/>
      <c r="K215" s="169"/>
      <c r="L215" s="169"/>
      <c r="M215" s="170"/>
      <c r="N215" s="144"/>
      <c r="O215" s="145"/>
      <c r="P215" s="145"/>
      <c r="Q215" s="146"/>
      <c r="R215" s="119"/>
      <c r="S215" s="119"/>
      <c r="T215" s="119"/>
      <c r="U215" s="147"/>
      <c r="V215" s="148"/>
      <c r="W215" s="148"/>
      <c r="X215" s="148"/>
      <c r="Y215" s="148"/>
      <c r="Z215" s="148"/>
      <c r="AA215" s="148"/>
      <c r="AB215" s="148"/>
      <c r="AC215" s="148"/>
      <c r="AD215" s="148"/>
      <c r="AE215" s="148"/>
      <c r="AF215" s="148"/>
      <c r="AG215" s="148"/>
      <c r="AH215" s="148"/>
      <c r="AI215" s="148"/>
      <c r="AJ215" s="149"/>
      <c r="AK215" s="136"/>
      <c r="AL215" s="136"/>
      <c r="AM215" s="136"/>
      <c r="AN215" s="222"/>
      <c r="AO215" s="223"/>
      <c r="AP215" s="223"/>
      <c r="AQ215" s="223"/>
      <c r="AR215" s="223"/>
      <c r="AS215" s="223"/>
      <c r="AT215" s="223"/>
      <c r="AU215" s="223"/>
      <c r="AV215" s="223"/>
      <c r="AW215" s="223"/>
      <c r="AX215" s="223"/>
      <c r="AY215" s="223"/>
      <c r="AZ215" s="223"/>
      <c r="BA215" s="223"/>
      <c r="BB215" s="224"/>
      <c r="BC215" s="120"/>
      <c r="BD215" s="167"/>
      <c r="BE215" s="150"/>
      <c r="BF215" s="151"/>
      <c r="BG215" s="151"/>
      <c r="BH215" s="151"/>
      <c r="BI215" s="150"/>
      <c r="BJ215" s="151"/>
      <c r="BK215" s="151"/>
      <c r="BL215" s="151"/>
      <c r="BM215" s="150"/>
      <c r="BN215" s="151"/>
      <c r="BO215" s="151"/>
      <c r="BP215" s="152"/>
      <c r="BQ215" s="112"/>
      <c r="BR215" s="92"/>
    </row>
    <row r="216" spans="1:70" ht="15.6" customHeight="1" x14ac:dyDescent="0.4">
      <c r="A216" s="92"/>
      <c r="B216" s="92"/>
      <c r="C216" s="101"/>
      <c r="D216" s="171"/>
      <c r="E216" s="172"/>
      <c r="F216" s="172"/>
      <c r="G216" s="172"/>
      <c r="H216" s="172"/>
      <c r="I216" s="172"/>
      <c r="J216" s="172"/>
      <c r="K216" s="172"/>
      <c r="L216" s="172"/>
      <c r="M216" s="173"/>
      <c r="N216" s="154"/>
      <c r="O216" s="155"/>
      <c r="P216" s="155"/>
      <c r="Q216" s="156"/>
      <c r="R216" s="119"/>
      <c r="S216" s="119"/>
      <c r="T216" s="119"/>
      <c r="U216" s="174"/>
      <c r="V216" s="175"/>
      <c r="W216" s="175"/>
      <c r="X216" s="175"/>
      <c r="Y216" s="175"/>
      <c r="Z216" s="175"/>
      <c r="AA216" s="175"/>
      <c r="AB216" s="175"/>
      <c r="AC216" s="175"/>
      <c r="AD216" s="175"/>
      <c r="AE216" s="175"/>
      <c r="AF216" s="175"/>
      <c r="AG216" s="175"/>
      <c r="AH216" s="175"/>
      <c r="AI216" s="175"/>
      <c r="AJ216" s="176"/>
      <c r="AK216" s="136"/>
      <c r="AL216" s="136"/>
      <c r="AM216" s="136"/>
      <c r="AN216" s="225"/>
      <c r="AO216" s="226"/>
      <c r="AP216" s="226"/>
      <c r="AQ216" s="226"/>
      <c r="AR216" s="226"/>
      <c r="AS216" s="226"/>
      <c r="AT216" s="226"/>
      <c r="AU216" s="226"/>
      <c r="AV216" s="226"/>
      <c r="AW216" s="226"/>
      <c r="AX216" s="226"/>
      <c r="AY216" s="226"/>
      <c r="AZ216" s="226"/>
      <c r="BA216" s="226"/>
      <c r="BB216" s="227"/>
      <c r="BC216" s="120"/>
      <c r="BD216" s="167"/>
      <c r="BE216" s="184"/>
      <c r="BF216" s="185"/>
      <c r="BG216" s="185"/>
      <c r="BH216" s="185"/>
      <c r="BI216" s="184"/>
      <c r="BJ216" s="185"/>
      <c r="BK216" s="185"/>
      <c r="BL216" s="185"/>
      <c r="BM216" s="184"/>
      <c r="BN216" s="185"/>
      <c r="BO216" s="185"/>
      <c r="BP216" s="186"/>
      <c r="BQ216" s="112"/>
      <c r="BR216" s="92"/>
    </row>
    <row r="217" spans="1:70" ht="15.6" customHeight="1" x14ac:dyDescent="0.5">
      <c r="A217" s="92"/>
      <c r="B217" s="92"/>
      <c r="C217" s="101"/>
      <c r="D217" s="157"/>
      <c r="E217" s="157"/>
      <c r="F217" s="157"/>
      <c r="G217" s="157"/>
      <c r="H217" s="157"/>
      <c r="I217" s="157"/>
      <c r="J217" s="157"/>
      <c r="K217" s="157"/>
      <c r="L217" s="157"/>
      <c r="M217" s="157"/>
      <c r="N217" s="119"/>
      <c r="O217" s="119"/>
      <c r="P217" s="119"/>
      <c r="Q217" s="119"/>
      <c r="R217" s="119"/>
      <c r="S217" s="119"/>
      <c r="T217" s="119"/>
      <c r="U217" s="119"/>
      <c r="V217" s="119"/>
      <c r="W217" s="119"/>
      <c r="X217" s="68"/>
      <c r="Y217" s="68"/>
      <c r="Z217" s="68"/>
      <c r="AA217" s="110"/>
      <c r="AB217" s="110"/>
      <c r="AC217" s="110"/>
      <c r="AD217" s="110"/>
      <c r="AE217" s="110"/>
      <c r="AF217" s="110"/>
      <c r="AG217" s="110"/>
      <c r="AH217" s="110"/>
      <c r="AI217" s="110"/>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68"/>
      <c r="BP217" s="68"/>
      <c r="BQ217" s="112"/>
      <c r="BR217" s="92"/>
    </row>
    <row r="218" spans="1:70" ht="19.350000000000001" customHeight="1" x14ac:dyDescent="0.5">
      <c r="C218" s="101"/>
      <c r="D218" s="157"/>
      <c r="E218" s="157"/>
      <c r="F218" s="157"/>
      <c r="G218" s="157"/>
      <c r="H218" s="157"/>
      <c r="I218" s="157"/>
      <c r="J218" s="157"/>
      <c r="K218" s="157"/>
      <c r="L218" s="157"/>
      <c r="M218" s="157"/>
      <c r="N218" s="119"/>
      <c r="O218" s="119"/>
      <c r="P218" s="119"/>
      <c r="Q218" s="119"/>
      <c r="R218" s="119"/>
      <c r="S218" s="119"/>
      <c r="T218" s="119"/>
      <c r="U218" s="123" t="s">
        <v>32</v>
      </c>
      <c r="V218" s="119"/>
      <c r="W218" s="119"/>
      <c r="X218" s="119"/>
      <c r="Y218" s="119"/>
      <c r="Z218" s="119"/>
      <c r="AA218" s="110"/>
      <c r="AB218" s="124"/>
      <c r="AC218" s="110"/>
      <c r="AD218" s="110"/>
      <c r="AE218" s="110"/>
      <c r="AF218" s="110"/>
      <c r="AG218" s="110"/>
      <c r="AH218" s="110"/>
      <c r="AI218" s="110"/>
      <c r="AJ218" s="110"/>
      <c r="AK218" s="110"/>
      <c r="AL218" s="110"/>
      <c r="AM218" s="123" t="s">
        <v>33</v>
      </c>
      <c r="AN218" s="110"/>
      <c r="AO218" s="110"/>
      <c r="AP218" s="110"/>
      <c r="AQ218" s="110"/>
      <c r="AR218" s="110"/>
      <c r="AS218" s="110"/>
      <c r="AT218" s="110"/>
      <c r="AU218" s="110"/>
      <c r="AV218" s="110"/>
      <c r="AW218" s="110"/>
      <c r="AX218" s="109"/>
      <c r="AY218" s="109"/>
      <c r="AZ218" s="109"/>
      <c r="BA218" s="109"/>
      <c r="BB218" s="109"/>
      <c r="BC218" s="109"/>
      <c r="BD218" s="109"/>
      <c r="BE218" s="109"/>
      <c r="BF218" s="109"/>
      <c r="BG218" s="109"/>
      <c r="BH218" s="109"/>
      <c r="BI218" s="109"/>
      <c r="BJ218" s="109"/>
      <c r="BK218" s="109"/>
      <c r="BL218" s="109"/>
      <c r="BM218" s="109"/>
      <c r="BN218" s="109"/>
      <c r="BO218" s="109"/>
      <c r="BP218" s="68"/>
      <c r="BQ218" s="112"/>
      <c r="BR218" s="92"/>
    </row>
    <row r="219" spans="1:70" ht="15.6" customHeight="1" x14ac:dyDescent="0.4">
      <c r="C219" s="101"/>
      <c r="D219" s="105" t="s">
        <v>34</v>
      </c>
      <c r="E219" s="106"/>
      <c r="F219" s="106"/>
      <c r="G219" s="106"/>
      <c r="H219" s="106"/>
      <c r="I219" s="106"/>
      <c r="J219" s="106"/>
      <c r="K219" s="106"/>
      <c r="L219" s="106"/>
      <c r="M219" s="107"/>
      <c r="N219" s="130" t="str">
        <f>IF([2]回答表!AD45="○","○","")</f>
        <v/>
      </c>
      <c r="O219" s="131"/>
      <c r="P219" s="131"/>
      <c r="Q219" s="132"/>
      <c r="R219" s="119"/>
      <c r="S219" s="119"/>
      <c r="T219" s="119"/>
      <c r="U219" s="133" t="str">
        <f>IF([2]回答表!AD45="○",[2]回答表!B350,"")</f>
        <v/>
      </c>
      <c r="V219" s="134"/>
      <c r="W219" s="134"/>
      <c r="X219" s="134"/>
      <c r="Y219" s="134"/>
      <c r="Z219" s="134"/>
      <c r="AA219" s="134"/>
      <c r="AB219" s="134"/>
      <c r="AC219" s="134"/>
      <c r="AD219" s="134"/>
      <c r="AE219" s="134"/>
      <c r="AF219" s="134"/>
      <c r="AG219" s="134"/>
      <c r="AH219" s="134"/>
      <c r="AI219" s="134"/>
      <c r="AJ219" s="135"/>
      <c r="AK219" s="216"/>
      <c r="AL219" s="216"/>
      <c r="AM219" s="133" t="str">
        <f>IF([2]回答表!AD45="○",[2]回答表!B356,"")</f>
        <v/>
      </c>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5"/>
      <c r="BQ219" s="112"/>
      <c r="BR219" s="92"/>
    </row>
    <row r="220" spans="1:70" ht="15.6" customHeight="1" x14ac:dyDescent="0.4">
      <c r="C220" s="101"/>
      <c r="D220" s="141"/>
      <c r="E220" s="142"/>
      <c r="F220" s="142"/>
      <c r="G220" s="142"/>
      <c r="H220" s="142"/>
      <c r="I220" s="142"/>
      <c r="J220" s="142"/>
      <c r="K220" s="142"/>
      <c r="L220" s="142"/>
      <c r="M220" s="143"/>
      <c r="N220" s="144"/>
      <c r="O220" s="145"/>
      <c r="P220" s="145"/>
      <c r="Q220" s="146"/>
      <c r="R220" s="119"/>
      <c r="S220" s="119"/>
      <c r="T220" s="119"/>
      <c r="U220" s="147"/>
      <c r="V220" s="148"/>
      <c r="W220" s="148"/>
      <c r="X220" s="148"/>
      <c r="Y220" s="148"/>
      <c r="Z220" s="148"/>
      <c r="AA220" s="148"/>
      <c r="AB220" s="148"/>
      <c r="AC220" s="148"/>
      <c r="AD220" s="148"/>
      <c r="AE220" s="148"/>
      <c r="AF220" s="148"/>
      <c r="AG220" s="148"/>
      <c r="AH220" s="148"/>
      <c r="AI220" s="148"/>
      <c r="AJ220" s="149"/>
      <c r="AK220" s="216"/>
      <c r="AL220" s="216"/>
      <c r="AM220" s="147"/>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c r="BI220" s="148"/>
      <c r="BJ220" s="148"/>
      <c r="BK220" s="148"/>
      <c r="BL220" s="148"/>
      <c r="BM220" s="148"/>
      <c r="BN220" s="148"/>
      <c r="BO220" s="148"/>
      <c r="BP220" s="149"/>
      <c r="BQ220" s="112"/>
      <c r="BR220" s="92"/>
    </row>
    <row r="221" spans="1:70" ht="15.6" customHeight="1" x14ac:dyDescent="0.4">
      <c r="C221" s="101"/>
      <c r="D221" s="141"/>
      <c r="E221" s="142"/>
      <c r="F221" s="142"/>
      <c r="G221" s="142"/>
      <c r="H221" s="142"/>
      <c r="I221" s="142"/>
      <c r="J221" s="142"/>
      <c r="K221" s="142"/>
      <c r="L221" s="142"/>
      <c r="M221" s="143"/>
      <c r="N221" s="144"/>
      <c r="O221" s="145"/>
      <c r="P221" s="145"/>
      <c r="Q221" s="146"/>
      <c r="R221" s="119"/>
      <c r="S221" s="119"/>
      <c r="T221" s="119"/>
      <c r="U221" s="147"/>
      <c r="V221" s="148"/>
      <c r="W221" s="148"/>
      <c r="X221" s="148"/>
      <c r="Y221" s="148"/>
      <c r="Z221" s="148"/>
      <c r="AA221" s="148"/>
      <c r="AB221" s="148"/>
      <c r="AC221" s="148"/>
      <c r="AD221" s="148"/>
      <c r="AE221" s="148"/>
      <c r="AF221" s="148"/>
      <c r="AG221" s="148"/>
      <c r="AH221" s="148"/>
      <c r="AI221" s="148"/>
      <c r="AJ221" s="149"/>
      <c r="AK221" s="216"/>
      <c r="AL221" s="216"/>
      <c r="AM221" s="147"/>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c r="BI221" s="148"/>
      <c r="BJ221" s="148"/>
      <c r="BK221" s="148"/>
      <c r="BL221" s="148"/>
      <c r="BM221" s="148"/>
      <c r="BN221" s="148"/>
      <c r="BO221" s="148"/>
      <c r="BP221" s="149"/>
      <c r="BQ221" s="112"/>
      <c r="BR221" s="92"/>
    </row>
    <row r="222" spans="1:70" ht="15.6" customHeight="1" x14ac:dyDescent="0.4">
      <c r="C222" s="101"/>
      <c r="D222" s="116"/>
      <c r="E222" s="117"/>
      <c r="F222" s="117"/>
      <c r="G222" s="117"/>
      <c r="H222" s="117"/>
      <c r="I222" s="117"/>
      <c r="J222" s="117"/>
      <c r="K222" s="117"/>
      <c r="L222" s="117"/>
      <c r="M222" s="118"/>
      <c r="N222" s="154"/>
      <c r="O222" s="155"/>
      <c r="P222" s="155"/>
      <c r="Q222" s="156"/>
      <c r="R222" s="119"/>
      <c r="S222" s="119"/>
      <c r="T222" s="119"/>
      <c r="U222" s="174"/>
      <c r="V222" s="175"/>
      <c r="W222" s="175"/>
      <c r="X222" s="175"/>
      <c r="Y222" s="175"/>
      <c r="Z222" s="175"/>
      <c r="AA222" s="175"/>
      <c r="AB222" s="175"/>
      <c r="AC222" s="175"/>
      <c r="AD222" s="175"/>
      <c r="AE222" s="175"/>
      <c r="AF222" s="175"/>
      <c r="AG222" s="175"/>
      <c r="AH222" s="175"/>
      <c r="AI222" s="175"/>
      <c r="AJ222" s="176"/>
      <c r="AK222" s="216"/>
      <c r="AL222" s="216"/>
      <c r="AM222" s="174"/>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5"/>
      <c r="BI222" s="175"/>
      <c r="BJ222" s="175"/>
      <c r="BK222" s="175"/>
      <c r="BL222" s="175"/>
      <c r="BM222" s="175"/>
      <c r="BN222" s="175"/>
      <c r="BO222" s="175"/>
      <c r="BP222" s="176"/>
      <c r="BQ222" s="112"/>
      <c r="BR222" s="92"/>
    </row>
    <row r="223" spans="1:70" ht="15.6" customHeight="1" x14ac:dyDescent="0.4">
      <c r="C223" s="179"/>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E223" s="180"/>
      <c r="AF223" s="180"/>
      <c r="AG223" s="180"/>
      <c r="AH223" s="180"/>
      <c r="AI223" s="180"/>
      <c r="AJ223" s="180"/>
      <c r="AK223" s="180"/>
      <c r="AL223" s="180"/>
      <c r="AM223" s="180"/>
      <c r="AN223" s="180"/>
      <c r="AO223" s="180"/>
      <c r="AP223" s="180"/>
      <c r="AQ223" s="180"/>
      <c r="AR223" s="180"/>
      <c r="AS223" s="180"/>
      <c r="AT223" s="180"/>
      <c r="AU223" s="180"/>
      <c r="AV223" s="180"/>
      <c r="AW223" s="180"/>
      <c r="AX223" s="180"/>
      <c r="AY223" s="180"/>
      <c r="AZ223" s="180"/>
      <c r="BA223" s="180"/>
      <c r="BB223" s="180"/>
      <c r="BC223" s="180"/>
      <c r="BD223" s="180"/>
      <c r="BE223" s="180"/>
      <c r="BF223" s="180"/>
      <c r="BG223" s="180"/>
      <c r="BH223" s="180"/>
      <c r="BI223" s="180"/>
      <c r="BJ223" s="180"/>
      <c r="BK223" s="180"/>
      <c r="BL223" s="180"/>
      <c r="BM223" s="180"/>
      <c r="BN223" s="180"/>
      <c r="BO223" s="180"/>
      <c r="BP223" s="180"/>
      <c r="BQ223" s="181"/>
      <c r="BR223" s="92"/>
    </row>
    <row r="224" spans="1:70" ht="15.6" customHeight="1" x14ac:dyDescent="0.4">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row>
    <row r="225" spans="1:70" ht="15.6" customHeight="1" x14ac:dyDescent="0.4">
      <c r="C225" s="94"/>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187"/>
      <c r="AS225" s="187"/>
      <c r="AT225" s="187"/>
      <c r="AU225" s="187"/>
      <c r="AV225" s="187"/>
      <c r="AW225" s="187"/>
      <c r="AX225" s="187"/>
      <c r="AY225" s="187"/>
      <c r="AZ225" s="187"/>
      <c r="BA225" s="187"/>
      <c r="BB225" s="187"/>
      <c r="BC225" s="97"/>
      <c r="BD225" s="98"/>
      <c r="BE225" s="98"/>
      <c r="BF225" s="98"/>
      <c r="BG225" s="98"/>
      <c r="BH225" s="98"/>
      <c r="BI225" s="98"/>
      <c r="BJ225" s="98"/>
      <c r="BK225" s="98"/>
      <c r="BL225" s="98"/>
      <c r="BM225" s="98"/>
      <c r="BN225" s="98"/>
      <c r="BO225" s="98"/>
      <c r="BP225" s="98"/>
      <c r="BQ225" s="99"/>
    </row>
    <row r="226" spans="1:70" ht="15.6" customHeight="1" x14ac:dyDescent="0.5">
      <c r="C226" s="101"/>
      <c r="D226" s="119"/>
      <c r="E226" s="119"/>
      <c r="F226" s="119"/>
      <c r="G226" s="119"/>
      <c r="H226" s="119"/>
      <c r="I226" s="119"/>
      <c r="J226" s="119"/>
      <c r="K226" s="119"/>
      <c r="L226" s="119"/>
      <c r="M226" s="119"/>
      <c r="N226" s="119"/>
      <c r="O226" s="119"/>
      <c r="P226" s="119"/>
      <c r="Q226" s="119"/>
      <c r="R226" s="119"/>
      <c r="S226" s="119"/>
      <c r="T226" s="119"/>
      <c r="U226" s="119"/>
      <c r="V226" s="119"/>
      <c r="W226" s="119"/>
      <c r="X226" s="68"/>
      <c r="Y226" s="68"/>
      <c r="Z226" s="68"/>
      <c r="AA226" s="109"/>
      <c r="AB226" s="120"/>
      <c r="AC226" s="120"/>
      <c r="AD226" s="120"/>
      <c r="AE226" s="120"/>
      <c r="AF226" s="120"/>
      <c r="AG226" s="120"/>
      <c r="AH226" s="120"/>
      <c r="AI226" s="120"/>
      <c r="AJ226" s="120"/>
      <c r="AK226" s="120"/>
      <c r="AL226" s="120"/>
      <c r="AM226" s="120"/>
      <c r="AN226" s="111"/>
      <c r="AO226" s="120"/>
      <c r="AP226" s="121"/>
      <c r="AQ226" s="121"/>
      <c r="AR226" s="217"/>
      <c r="AS226" s="217"/>
      <c r="AT226" s="217"/>
      <c r="AU226" s="217"/>
      <c r="AV226" s="217"/>
      <c r="AW226" s="217"/>
      <c r="AX226" s="217"/>
      <c r="AY226" s="217"/>
      <c r="AZ226" s="217"/>
      <c r="BA226" s="217"/>
      <c r="BB226" s="217"/>
      <c r="BC226" s="108"/>
      <c r="BD226" s="109"/>
      <c r="BE226" s="109"/>
      <c r="BF226" s="109"/>
      <c r="BG226" s="109"/>
      <c r="BH226" s="109"/>
      <c r="BI226" s="109"/>
      <c r="BJ226" s="109"/>
      <c r="BK226" s="109"/>
      <c r="BL226" s="109"/>
      <c r="BM226" s="110"/>
      <c r="BN226" s="110"/>
      <c r="BO226" s="110"/>
      <c r="BP226" s="111"/>
      <c r="BQ226" s="112"/>
    </row>
    <row r="227" spans="1:70" ht="15.6" customHeight="1" x14ac:dyDescent="0.5">
      <c r="C227" s="101"/>
      <c r="D227" s="102" t="s">
        <v>14</v>
      </c>
      <c r="E227" s="103"/>
      <c r="F227" s="103"/>
      <c r="G227" s="103"/>
      <c r="H227" s="103"/>
      <c r="I227" s="103"/>
      <c r="J227" s="103"/>
      <c r="K227" s="103"/>
      <c r="L227" s="103"/>
      <c r="M227" s="103"/>
      <c r="N227" s="103"/>
      <c r="O227" s="103"/>
      <c r="P227" s="103"/>
      <c r="Q227" s="104"/>
      <c r="R227" s="105" t="s">
        <v>60</v>
      </c>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7"/>
      <c r="BC227" s="108"/>
      <c r="BD227" s="109"/>
      <c r="BE227" s="109"/>
      <c r="BF227" s="109"/>
      <c r="BG227" s="109"/>
      <c r="BH227" s="109"/>
      <c r="BI227" s="109"/>
      <c r="BJ227" s="109"/>
      <c r="BK227" s="109"/>
      <c r="BL227" s="109"/>
      <c r="BM227" s="110"/>
      <c r="BN227" s="110"/>
      <c r="BO227" s="110"/>
      <c r="BP227" s="111"/>
      <c r="BQ227" s="112"/>
    </row>
    <row r="228" spans="1:70" ht="15.6" customHeight="1" x14ac:dyDescent="0.5">
      <c r="A228" s="92"/>
      <c r="B228" s="92"/>
      <c r="C228" s="101"/>
      <c r="D228" s="113"/>
      <c r="E228" s="114"/>
      <c r="F228" s="114"/>
      <c r="G228" s="114"/>
      <c r="H228" s="114"/>
      <c r="I228" s="114"/>
      <c r="J228" s="114"/>
      <c r="K228" s="114"/>
      <c r="L228" s="114"/>
      <c r="M228" s="114"/>
      <c r="N228" s="114"/>
      <c r="O228" s="114"/>
      <c r="P228" s="114"/>
      <c r="Q228" s="115"/>
      <c r="R228" s="116"/>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117"/>
      <c r="AV228" s="117"/>
      <c r="AW228" s="117"/>
      <c r="AX228" s="117"/>
      <c r="AY228" s="117"/>
      <c r="AZ228" s="117"/>
      <c r="BA228" s="117"/>
      <c r="BB228" s="118"/>
      <c r="BC228" s="108"/>
      <c r="BD228" s="109"/>
      <c r="BE228" s="109"/>
      <c r="BF228" s="109"/>
      <c r="BG228" s="109"/>
      <c r="BH228" s="109"/>
      <c r="BI228" s="109"/>
      <c r="BJ228" s="109"/>
      <c r="BK228" s="109"/>
      <c r="BL228" s="109"/>
      <c r="BM228" s="110"/>
      <c r="BN228" s="110"/>
      <c r="BO228" s="110"/>
      <c r="BP228" s="111"/>
      <c r="BQ228" s="112"/>
      <c r="BR228" s="92"/>
    </row>
    <row r="229" spans="1:70" ht="15.6" customHeight="1" x14ac:dyDescent="0.5">
      <c r="A229" s="92"/>
      <c r="B229" s="92"/>
      <c r="C229" s="101"/>
      <c r="D229" s="119"/>
      <c r="E229" s="119"/>
      <c r="F229" s="119"/>
      <c r="G229" s="119"/>
      <c r="H229" s="119"/>
      <c r="I229" s="119"/>
      <c r="J229" s="119"/>
      <c r="K229" s="119"/>
      <c r="L229" s="119"/>
      <c r="M229" s="119"/>
      <c r="N229" s="119"/>
      <c r="O229" s="119"/>
      <c r="P229" s="119"/>
      <c r="Q229" s="119"/>
      <c r="R229" s="119"/>
      <c r="S229" s="119"/>
      <c r="T229" s="119"/>
      <c r="U229" s="119"/>
      <c r="V229" s="119"/>
      <c r="W229" s="119"/>
      <c r="X229" s="68"/>
      <c r="Y229" s="68"/>
      <c r="Z229" s="68"/>
      <c r="AA229" s="109"/>
      <c r="AB229" s="120"/>
      <c r="AC229" s="120"/>
      <c r="AD229" s="120"/>
      <c r="AE229" s="120"/>
      <c r="AF229" s="120"/>
      <c r="AG229" s="120"/>
      <c r="AH229" s="120"/>
      <c r="AI229" s="120"/>
      <c r="AJ229" s="120"/>
      <c r="AK229" s="120"/>
      <c r="AL229" s="120"/>
      <c r="AM229" s="120"/>
      <c r="AN229" s="111"/>
      <c r="AO229" s="120"/>
      <c r="AP229" s="121"/>
      <c r="AQ229" s="121"/>
      <c r="AR229" s="122"/>
      <c r="AS229" s="122"/>
      <c r="AT229" s="122"/>
      <c r="AU229" s="122"/>
      <c r="AV229" s="122"/>
      <c r="AW229" s="122"/>
      <c r="AX229" s="122"/>
      <c r="AY229" s="122"/>
      <c r="AZ229" s="122"/>
      <c r="BA229" s="122"/>
      <c r="BB229" s="122"/>
      <c r="BC229" s="108"/>
      <c r="BD229" s="109"/>
      <c r="BE229" s="109"/>
      <c r="BF229" s="109"/>
      <c r="BG229" s="109"/>
      <c r="BH229" s="109"/>
      <c r="BI229" s="109"/>
      <c r="BJ229" s="109"/>
      <c r="BK229" s="109"/>
      <c r="BL229" s="109"/>
      <c r="BM229" s="110"/>
      <c r="BN229" s="110"/>
      <c r="BO229" s="110"/>
      <c r="BP229" s="111"/>
      <c r="BQ229" s="112"/>
      <c r="BR229" s="92"/>
    </row>
    <row r="230" spans="1:70" ht="25.5" x14ac:dyDescent="0.5">
      <c r="A230" s="92"/>
      <c r="B230" s="92"/>
      <c r="C230" s="101"/>
      <c r="D230" s="119"/>
      <c r="E230" s="119"/>
      <c r="F230" s="119"/>
      <c r="G230" s="119"/>
      <c r="H230" s="119"/>
      <c r="I230" s="119"/>
      <c r="J230" s="119"/>
      <c r="K230" s="119"/>
      <c r="L230" s="119"/>
      <c r="M230" s="119"/>
      <c r="N230" s="119"/>
      <c r="O230" s="119"/>
      <c r="P230" s="119"/>
      <c r="Q230" s="119"/>
      <c r="R230" s="119"/>
      <c r="S230" s="119"/>
      <c r="T230" s="119"/>
      <c r="U230" s="123" t="s">
        <v>36</v>
      </c>
      <c r="V230" s="119"/>
      <c r="W230" s="119"/>
      <c r="X230" s="119"/>
      <c r="Y230" s="119"/>
      <c r="Z230" s="119"/>
      <c r="AA230" s="110"/>
      <c r="AB230" s="124"/>
      <c r="AC230" s="124"/>
      <c r="AD230" s="124"/>
      <c r="AE230" s="124"/>
      <c r="AF230" s="124"/>
      <c r="AG230" s="124"/>
      <c r="AH230" s="124"/>
      <c r="AI230" s="124"/>
      <c r="AJ230" s="124"/>
      <c r="AK230" s="124"/>
      <c r="AL230" s="124"/>
      <c r="AM230" s="123" t="s">
        <v>55</v>
      </c>
      <c r="AN230" s="125"/>
      <c r="AO230" s="124"/>
      <c r="AP230" s="126"/>
      <c r="AQ230" s="126"/>
      <c r="AR230" s="127"/>
      <c r="AS230" s="127"/>
      <c r="AT230" s="127"/>
      <c r="AU230" s="127"/>
      <c r="AV230" s="127"/>
      <c r="AW230" s="127"/>
      <c r="AX230" s="127"/>
      <c r="AY230" s="127"/>
      <c r="AZ230" s="127"/>
      <c r="BA230" s="127"/>
      <c r="BB230" s="127"/>
      <c r="BC230" s="128"/>
      <c r="BD230" s="110"/>
      <c r="BE230" s="218" t="s">
        <v>61</v>
      </c>
      <c r="BF230" s="182"/>
      <c r="BG230" s="182"/>
      <c r="BH230" s="182"/>
      <c r="BI230" s="182"/>
      <c r="BJ230" s="182"/>
      <c r="BK230" s="182"/>
      <c r="BL230" s="110"/>
      <c r="BM230" s="110"/>
      <c r="BN230" s="110"/>
      <c r="BO230" s="110"/>
      <c r="BP230" s="125"/>
      <c r="BQ230" s="112"/>
      <c r="BR230" s="92"/>
    </row>
    <row r="231" spans="1:70" ht="15.6" customHeight="1" x14ac:dyDescent="0.4">
      <c r="A231" s="92"/>
      <c r="B231" s="92"/>
      <c r="C231" s="101"/>
      <c r="D231" s="105" t="s">
        <v>18</v>
      </c>
      <c r="E231" s="106"/>
      <c r="F231" s="106"/>
      <c r="G231" s="106"/>
      <c r="H231" s="106"/>
      <c r="I231" s="106"/>
      <c r="J231" s="106"/>
      <c r="K231" s="106"/>
      <c r="L231" s="106"/>
      <c r="M231" s="107"/>
      <c r="N231" s="130" t="str">
        <f>IF([2]回答表!X46="○","○","")</f>
        <v/>
      </c>
      <c r="O231" s="131"/>
      <c r="P231" s="131"/>
      <c r="Q231" s="132"/>
      <c r="R231" s="119"/>
      <c r="S231" s="119"/>
      <c r="T231" s="119"/>
      <c r="U231" s="133" t="str">
        <f>IF([2]回答表!X46="○",[2]回答表!B368,IF([2]回答表!AA46="○",[2]回答表!B382,""))</f>
        <v/>
      </c>
      <c r="V231" s="134"/>
      <c r="W231" s="134"/>
      <c r="X231" s="134"/>
      <c r="Y231" s="134"/>
      <c r="Z231" s="134"/>
      <c r="AA231" s="134"/>
      <c r="AB231" s="134"/>
      <c r="AC231" s="134"/>
      <c r="AD231" s="134"/>
      <c r="AE231" s="134"/>
      <c r="AF231" s="134"/>
      <c r="AG231" s="134"/>
      <c r="AH231" s="134"/>
      <c r="AI231" s="134"/>
      <c r="AJ231" s="135"/>
      <c r="AK231" s="136"/>
      <c r="AL231" s="136"/>
      <c r="AM231" s="228" t="s">
        <v>62</v>
      </c>
      <c r="AN231" s="228"/>
      <c r="AO231" s="228"/>
      <c r="AP231" s="228"/>
      <c r="AQ231" s="229" t="str">
        <f>IF([2]回答表!X46="○",[2]回答表!BC375,IF([2]回答表!AA46="○",[2]回答表!BC389,""))</f>
        <v/>
      </c>
      <c r="AR231" s="229"/>
      <c r="AS231" s="229"/>
      <c r="AT231" s="229"/>
      <c r="AU231" s="230" t="s">
        <v>63</v>
      </c>
      <c r="AV231" s="231"/>
      <c r="AW231" s="231"/>
      <c r="AX231" s="232"/>
      <c r="AY231" s="229" t="str">
        <f>IF([2]回答表!X46="○",[2]回答表!BC380,IF([2]回答表!AA46="○",[2]回答表!BC394,""))</f>
        <v/>
      </c>
      <c r="AZ231" s="229"/>
      <c r="BA231" s="229"/>
      <c r="BB231" s="229"/>
      <c r="BC231" s="120"/>
      <c r="BD231" s="109"/>
      <c r="BE231" s="138" t="str">
        <f>IF([2]回答表!X46="○",[2]回答表!S374,IF([2]回答表!AA46="○",[2]回答表!S388,""))</f>
        <v/>
      </c>
      <c r="BF231" s="139"/>
      <c r="BG231" s="139"/>
      <c r="BH231" s="139"/>
      <c r="BI231" s="138"/>
      <c r="BJ231" s="139"/>
      <c r="BK231" s="139"/>
      <c r="BL231" s="139"/>
      <c r="BM231" s="138"/>
      <c r="BN231" s="139"/>
      <c r="BO231" s="139"/>
      <c r="BP231" s="140"/>
      <c r="BQ231" s="112"/>
      <c r="BR231" s="92"/>
    </row>
    <row r="232" spans="1:70" ht="15.6" customHeight="1" x14ac:dyDescent="0.4">
      <c r="A232" s="92"/>
      <c r="B232" s="92"/>
      <c r="C232" s="101"/>
      <c r="D232" s="141"/>
      <c r="E232" s="142"/>
      <c r="F232" s="142"/>
      <c r="G232" s="142"/>
      <c r="H232" s="142"/>
      <c r="I232" s="142"/>
      <c r="J232" s="142"/>
      <c r="K232" s="142"/>
      <c r="L232" s="142"/>
      <c r="M232" s="143"/>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228"/>
      <c r="AN232" s="228"/>
      <c r="AO232" s="228"/>
      <c r="AP232" s="228"/>
      <c r="AQ232" s="229"/>
      <c r="AR232" s="229"/>
      <c r="AS232" s="229"/>
      <c r="AT232" s="229"/>
      <c r="AU232" s="233"/>
      <c r="AV232" s="234"/>
      <c r="AW232" s="234"/>
      <c r="AX232" s="235"/>
      <c r="AY232" s="229"/>
      <c r="AZ232" s="229"/>
      <c r="BA232" s="229"/>
      <c r="BB232" s="229"/>
      <c r="BC232" s="120"/>
      <c r="BD232" s="109"/>
      <c r="BE232" s="150"/>
      <c r="BF232" s="151"/>
      <c r="BG232" s="151"/>
      <c r="BH232" s="151"/>
      <c r="BI232" s="150"/>
      <c r="BJ232" s="151"/>
      <c r="BK232" s="151"/>
      <c r="BL232" s="151"/>
      <c r="BM232" s="150"/>
      <c r="BN232" s="151"/>
      <c r="BO232" s="151"/>
      <c r="BP232" s="152"/>
      <c r="BQ232" s="112"/>
      <c r="BR232" s="92"/>
    </row>
    <row r="233" spans="1:70" ht="15.6" customHeight="1" x14ac:dyDescent="0.4">
      <c r="A233" s="92"/>
      <c r="B233" s="92"/>
      <c r="C233" s="101"/>
      <c r="D233" s="141"/>
      <c r="E233" s="142"/>
      <c r="F233" s="142"/>
      <c r="G233" s="142"/>
      <c r="H233" s="142"/>
      <c r="I233" s="142"/>
      <c r="J233" s="142"/>
      <c r="K233" s="142"/>
      <c r="L233" s="142"/>
      <c r="M233" s="143"/>
      <c r="N233" s="144"/>
      <c r="O233" s="145"/>
      <c r="P233" s="145"/>
      <c r="Q233" s="146"/>
      <c r="R233" s="119"/>
      <c r="S233" s="119"/>
      <c r="T233" s="119"/>
      <c r="U233" s="147"/>
      <c r="V233" s="148"/>
      <c r="W233" s="148"/>
      <c r="X233" s="148"/>
      <c r="Y233" s="148"/>
      <c r="Z233" s="148"/>
      <c r="AA233" s="148"/>
      <c r="AB233" s="148"/>
      <c r="AC233" s="148"/>
      <c r="AD233" s="148"/>
      <c r="AE233" s="148"/>
      <c r="AF233" s="148"/>
      <c r="AG233" s="148"/>
      <c r="AH233" s="148"/>
      <c r="AI233" s="148"/>
      <c r="AJ233" s="149"/>
      <c r="AK233" s="136"/>
      <c r="AL233" s="136"/>
      <c r="AM233" s="228" t="s">
        <v>64</v>
      </c>
      <c r="AN233" s="228"/>
      <c r="AO233" s="228"/>
      <c r="AP233" s="228"/>
      <c r="AQ233" s="229" t="str">
        <f>IF([2]回答表!X46="○",[2]回答表!BC376,IF([2]回答表!AA46="○",[2]回答表!BC390,""))</f>
        <v/>
      </c>
      <c r="AR233" s="229"/>
      <c r="AS233" s="229"/>
      <c r="AT233" s="229"/>
      <c r="AU233" s="233"/>
      <c r="AV233" s="234"/>
      <c r="AW233" s="234"/>
      <c r="AX233" s="235"/>
      <c r="AY233" s="229"/>
      <c r="AZ233" s="229"/>
      <c r="BA233" s="229"/>
      <c r="BB233" s="229"/>
      <c r="BC233" s="120"/>
      <c r="BD233" s="109"/>
      <c r="BE233" s="150"/>
      <c r="BF233" s="151"/>
      <c r="BG233" s="151"/>
      <c r="BH233" s="151"/>
      <c r="BI233" s="150"/>
      <c r="BJ233" s="151"/>
      <c r="BK233" s="151"/>
      <c r="BL233" s="151"/>
      <c r="BM233" s="150"/>
      <c r="BN233" s="151"/>
      <c r="BO233" s="151"/>
      <c r="BP233" s="152"/>
      <c r="BQ233" s="112"/>
      <c r="BR233" s="92"/>
    </row>
    <row r="234" spans="1:70" ht="15.6" customHeight="1" x14ac:dyDescent="0.4">
      <c r="A234" s="92"/>
      <c r="B234" s="92"/>
      <c r="C234" s="101"/>
      <c r="D234" s="116"/>
      <c r="E234" s="117"/>
      <c r="F234" s="117"/>
      <c r="G234" s="117"/>
      <c r="H234" s="117"/>
      <c r="I234" s="117"/>
      <c r="J234" s="117"/>
      <c r="K234" s="117"/>
      <c r="L234" s="117"/>
      <c r="M234" s="118"/>
      <c r="N234" s="154"/>
      <c r="O234" s="155"/>
      <c r="P234" s="155"/>
      <c r="Q234" s="156"/>
      <c r="R234" s="119"/>
      <c r="S234" s="119"/>
      <c r="T234" s="119"/>
      <c r="U234" s="147"/>
      <c r="V234" s="148"/>
      <c r="W234" s="148"/>
      <c r="X234" s="148"/>
      <c r="Y234" s="148"/>
      <c r="Z234" s="148"/>
      <c r="AA234" s="148"/>
      <c r="AB234" s="148"/>
      <c r="AC234" s="148"/>
      <c r="AD234" s="148"/>
      <c r="AE234" s="148"/>
      <c r="AF234" s="148"/>
      <c r="AG234" s="148"/>
      <c r="AH234" s="148"/>
      <c r="AI234" s="148"/>
      <c r="AJ234" s="149"/>
      <c r="AK234" s="136"/>
      <c r="AL234" s="136"/>
      <c r="AM234" s="228"/>
      <c r="AN234" s="228"/>
      <c r="AO234" s="228"/>
      <c r="AP234" s="228"/>
      <c r="AQ234" s="229"/>
      <c r="AR234" s="229"/>
      <c r="AS234" s="229"/>
      <c r="AT234" s="229"/>
      <c r="AU234" s="233"/>
      <c r="AV234" s="234"/>
      <c r="AW234" s="234"/>
      <c r="AX234" s="235"/>
      <c r="AY234" s="229"/>
      <c r="AZ234" s="229"/>
      <c r="BA234" s="229"/>
      <c r="BB234" s="229"/>
      <c r="BC234" s="120"/>
      <c r="BD234" s="109"/>
      <c r="BE234" s="150" t="str">
        <f>IF([2]回答表!X46="○",[2]回答表!V374,IF([2]回答表!AA46="○",[2]回答表!V388,""))</f>
        <v/>
      </c>
      <c r="BF234" s="151"/>
      <c r="BG234" s="151"/>
      <c r="BH234" s="151"/>
      <c r="BI234" s="150" t="str">
        <f>IF([2]回答表!X46="○",[2]回答表!V375,IF([2]回答表!AA46="○",[2]回答表!V389,""))</f>
        <v/>
      </c>
      <c r="BJ234" s="151"/>
      <c r="BK234" s="151"/>
      <c r="BL234" s="152"/>
      <c r="BM234" s="150" t="str">
        <f>IF([2]回答表!X46="○",[2]回答表!V376,IF([2]回答表!AA46="○",[2]回答表!V390,""))</f>
        <v/>
      </c>
      <c r="BN234" s="151"/>
      <c r="BO234" s="151"/>
      <c r="BP234" s="152"/>
      <c r="BQ234" s="112"/>
      <c r="BR234" s="92"/>
    </row>
    <row r="235" spans="1:70" ht="15.6" customHeight="1" x14ac:dyDescent="0.4">
      <c r="A235" s="92"/>
      <c r="B235" s="92"/>
      <c r="C235" s="101"/>
      <c r="D235" s="157"/>
      <c r="E235" s="157"/>
      <c r="F235" s="157"/>
      <c r="G235" s="157"/>
      <c r="H235" s="157"/>
      <c r="I235" s="157"/>
      <c r="J235" s="157"/>
      <c r="K235" s="157"/>
      <c r="L235" s="157"/>
      <c r="M235" s="157"/>
      <c r="N235" s="159"/>
      <c r="O235" s="159"/>
      <c r="P235" s="159"/>
      <c r="Q235" s="159"/>
      <c r="R235" s="159"/>
      <c r="S235" s="159"/>
      <c r="T235" s="159"/>
      <c r="U235" s="147"/>
      <c r="V235" s="148"/>
      <c r="W235" s="148"/>
      <c r="X235" s="148"/>
      <c r="Y235" s="148"/>
      <c r="Z235" s="148"/>
      <c r="AA235" s="148"/>
      <c r="AB235" s="148"/>
      <c r="AC235" s="148"/>
      <c r="AD235" s="148"/>
      <c r="AE235" s="148"/>
      <c r="AF235" s="148"/>
      <c r="AG235" s="148"/>
      <c r="AH235" s="148"/>
      <c r="AI235" s="148"/>
      <c r="AJ235" s="149"/>
      <c r="AK235" s="136"/>
      <c r="AL235" s="136"/>
      <c r="AM235" s="228" t="s">
        <v>65</v>
      </c>
      <c r="AN235" s="228"/>
      <c r="AO235" s="228"/>
      <c r="AP235" s="228"/>
      <c r="AQ235" s="229" t="str">
        <f>IF([2]回答表!X46="○",[2]回答表!BC377,IF([2]回答表!AA46="○",[2]回答表!BC391,""))</f>
        <v/>
      </c>
      <c r="AR235" s="229"/>
      <c r="AS235" s="229"/>
      <c r="AT235" s="229"/>
      <c r="AU235" s="236"/>
      <c r="AV235" s="237"/>
      <c r="AW235" s="237"/>
      <c r="AX235" s="238"/>
      <c r="AY235" s="229"/>
      <c r="AZ235" s="229"/>
      <c r="BA235" s="229"/>
      <c r="BB235" s="229"/>
      <c r="BC235" s="120"/>
      <c r="BD235" s="120"/>
      <c r="BE235" s="150"/>
      <c r="BF235" s="151"/>
      <c r="BG235" s="151"/>
      <c r="BH235" s="151"/>
      <c r="BI235" s="150"/>
      <c r="BJ235" s="151"/>
      <c r="BK235" s="151"/>
      <c r="BL235" s="152"/>
      <c r="BM235" s="150"/>
      <c r="BN235" s="151"/>
      <c r="BO235" s="151"/>
      <c r="BP235" s="152"/>
      <c r="BQ235" s="112"/>
      <c r="BR235" s="92"/>
    </row>
    <row r="236" spans="1:70" ht="15.6" customHeight="1" x14ac:dyDescent="0.4">
      <c r="A236" s="92"/>
      <c r="B236" s="92"/>
      <c r="C236" s="101"/>
      <c r="D236" s="157"/>
      <c r="E236" s="157"/>
      <c r="F236" s="157"/>
      <c r="G236" s="157"/>
      <c r="H236" s="157"/>
      <c r="I236" s="157"/>
      <c r="J236" s="157"/>
      <c r="K236" s="157"/>
      <c r="L236" s="157"/>
      <c r="M236" s="157"/>
      <c r="N236" s="159"/>
      <c r="O236" s="159"/>
      <c r="P236" s="159"/>
      <c r="Q236" s="159"/>
      <c r="R236" s="159"/>
      <c r="S236" s="159"/>
      <c r="T236" s="159"/>
      <c r="U236" s="147"/>
      <c r="V236" s="148"/>
      <c r="W236" s="148"/>
      <c r="X236" s="148"/>
      <c r="Y236" s="148"/>
      <c r="Z236" s="148"/>
      <c r="AA236" s="148"/>
      <c r="AB236" s="148"/>
      <c r="AC236" s="148"/>
      <c r="AD236" s="148"/>
      <c r="AE236" s="148"/>
      <c r="AF236" s="148"/>
      <c r="AG236" s="148"/>
      <c r="AH236" s="148"/>
      <c r="AI236" s="148"/>
      <c r="AJ236" s="149"/>
      <c r="AK236" s="136"/>
      <c r="AL236" s="136"/>
      <c r="AM236" s="228"/>
      <c r="AN236" s="228"/>
      <c r="AO236" s="228"/>
      <c r="AP236" s="228"/>
      <c r="AQ236" s="229"/>
      <c r="AR236" s="229"/>
      <c r="AS236" s="229"/>
      <c r="AT236" s="229"/>
      <c r="AU236" s="228" t="s">
        <v>66</v>
      </c>
      <c r="AV236" s="228"/>
      <c r="AW236" s="228"/>
      <c r="AX236" s="228"/>
      <c r="AY236" s="239" t="str">
        <f>IF([2]回答表!X46="○",[2]回答表!BC381,IF([2]回答表!AA46="○",[2]回答表!BC395,""))</f>
        <v/>
      </c>
      <c r="AZ236" s="239"/>
      <c r="BA236" s="239"/>
      <c r="BB236" s="239"/>
      <c r="BC236" s="120"/>
      <c r="BD236" s="109"/>
      <c r="BE236" s="150"/>
      <c r="BF236" s="151"/>
      <c r="BG236" s="151"/>
      <c r="BH236" s="151"/>
      <c r="BI236" s="150"/>
      <c r="BJ236" s="151"/>
      <c r="BK236" s="151"/>
      <c r="BL236" s="152"/>
      <c r="BM236" s="150"/>
      <c r="BN236" s="151"/>
      <c r="BO236" s="151"/>
      <c r="BP236" s="152"/>
      <c r="BQ236" s="112"/>
      <c r="BR236" s="92"/>
    </row>
    <row r="237" spans="1:70" ht="15.6" customHeight="1" x14ac:dyDescent="0.4">
      <c r="A237" s="92"/>
      <c r="B237" s="92"/>
      <c r="C237" s="101"/>
      <c r="D237" s="164" t="s">
        <v>26</v>
      </c>
      <c r="E237" s="165"/>
      <c r="F237" s="165"/>
      <c r="G237" s="165"/>
      <c r="H237" s="165"/>
      <c r="I237" s="165"/>
      <c r="J237" s="165"/>
      <c r="K237" s="165"/>
      <c r="L237" s="165"/>
      <c r="M237" s="166"/>
      <c r="N237" s="130" t="str">
        <f>IF([2]回答表!AA46="○","○","")</f>
        <v/>
      </c>
      <c r="O237" s="131"/>
      <c r="P237" s="131"/>
      <c r="Q237" s="132"/>
      <c r="R237" s="119"/>
      <c r="S237" s="119"/>
      <c r="T237" s="119"/>
      <c r="U237" s="147"/>
      <c r="V237" s="148"/>
      <c r="W237" s="148"/>
      <c r="X237" s="148"/>
      <c r="Y237" s="148"/>
      <c r="Z237" s="148"/>
      <c r="AA237" s="148"/>
      <c r="AB237" s="148"/>
      <c r="AC237" s="148"/>
      <c r="AD237" s="148"/>
      <c r="AE237" s="148"/>
      <c r="AF237" s="148"/>
      <c r="AG237" s="148"/>
      <c r="AH237" s="148"/>
      <c r="AI237" s="148"/>
      <c r="AJ237" s="149"/>
      <c r="AK237" s="136"/>
      <c r="AL237" s="136"/>
      <c r="AM237" s="228" t="s">
        <v>67</v>
      </c>
      <c r="AN237" s="228"/>
      <c r="AO237" s="228"/>
      <c r="AP237" s="228"/>
      <c r="AQ237" s="240" t="str">
        <f>IF([2]回答表!X46="○",[2]回答表!BC378,IF([2]回答表!AA46="○",[2]回答表!BC392,""))</f>
        <v/>
      </c>
      <c r="AR237" s="229"/>
      <c r="AS237" s="229"/>
      <c r="AT237" s="229"/>
      <c r="AU237" s="228"/>
      <c r="AV237" s="228"/>
      <c r="AW237" s="228"/>
      <c r="AX237" s="228"/>
      <c r="AY237" s="239"/>
      <c r="AZ237" s="239"/>
      <c r="BA237" s="239"/>
      <c r="BB237" s="239"/>
      <c r="BC237" s="120"/>
      <c r="BD237" s="167"/>
      <c r="BE237" s="150"/>
      <c r="BF237" s="151"/>
      <c r="BG237" s="151"/>
      <c r="BH237" s="151"/>
      <c r="BI237" s="150"/>
      <c r="BJ237" s="151"/>
      <c r="BK237" s="151"/>
      <c r="BL237" s="152"/>
      <c r="BM237" s="150"/>
      <c r="BN237" s="151"/>
      <c r="BO237" s="151"/>
      <c r="BP237" s="152"/>
      <c r="BQ237" s="112"/>
      <c r="BR237" s="92"/>
    </row>
    <row r="238" spans="1:70" ht="15.6" customHeight="1" x14ac:dyDescent="0.4">
      <c r="A238" s="92"/>
      <c r="B238" s="92"/>
      <c r="C238" s="101"/>
      <c r="D238" s="168"/>
      <c r="E238" s="169"/>
      <c r="F238" s="169"/>
      <c r="G238" s="169"/>
      <c r="H238" s="169"/>
      <c r="I238" s="169"/>
      <c r="J238" s="169"/>
      <c r="K238" s="169"/>
      <c r="L238" s="169"/>
      <c r="M238" s="170"/>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136"/>
      <c r="AL238" s="136"/>
      <c r="AM238" s="228"/>
      <c r="AN238" s="228"/>
      <c r="AO238" s="228"/>
      <c r="AP238" s="228"/>
      <c r="AQ238" s="229"/>
      <c r="AR238" s="229"/>
      <c r="AS238" s="229"/>
      <c r="AT238" s="229"/>
      <c r="AU238" s="228"/>
      <c r="AV238" s="228"/>
      <c r="AW238" s="228"/>
      <c r="AX238" s="228"/>
      <c r="AY238" s="239"/>
      <c r="AZ238" s="239"/>
      <c r="BA238" s="239"/>
      <c r="BB238" s="239"/>
      <c r="BC238" s="120"/>
      <c r="BD238" s="167"/>
      <c r="BE238" s="150" t="s">
        <v>23</v>
      </c>
      <c r="BF238" s="151"/>
      <c r="BG238" s="151"/>
      <c r="BH238" s="151"/>
      <c r="BI238" s="150" t="s">
        <v>24</v>
      </c>
      <c r="BJ238" s="151"/>
      <c r="BK238" s="151"/>
      <c r="BL238" s="151"/>
      <c r="BM238" s="150" t="s">
        <v>25</v>
      </c>
      <c r="BN238" s="151"/>
      <c r="BO238" s="151"/>
      <c r="BP238" s="152"/>
      <c r="BQ238" s="112"/>
      <c r="BR238" s="92"/>
    </row>
    <row r="239" spans="1:70" ht="15.6" customHeight="1" x14ac:dyDescent="0.4">
      <c r="A239" s="92"/>
      <c r="B239" s="92"/>
      <c r="C239" s="101"/>
      <c r="D239" s="168"/>
      <c r="E239" s="169"/>
      <c r="F239" s="169"/>
      <c r="G239" s="169"/>
      <c r="H239" s="169"/>
      <c r="I239" s="169"/>
      <c r="J239" s="169"/>
      <c r="K239" s="169"/>
      <c r="L239" s="169"/>
      <c r="M239" s="170"/>
      <c r="N239" s="144"/>
      <c r="O239" s="145"/>
      <c r="P239" s="145"/>
      <c r="Q239" s="146"/>
      <c r="R239" s="119"/>
      <c r="S239" s="119"/>
      <c r="T239" s="119"/>
      <c r="U239" s="147"/>
      <c r="V239" s="148"/>
      <c r="W239" s="148"/>
      <c r="X239" s="148"/>
      <c r="Y239" s="148"/>
      <c r="Z239" s="148"/>
      <c r="AA239" s="148"/>
      <c r="AB239" s="148"/>
      <c r="AC239" s="148"/>
      <c r="AD239" s="148"/>
      <c r="AE239" s="148"/>
      <c r="AF239" s="148"/>
      <c r="AG239" s="148"/>
      <c r="AH239" s="148"/>
      <c r="AI239" s="148"/>
      <c r="AJ239" s="149"/>
      <c r="AK239" s="136"/>
      <c r="AL239" s="136"/>
      <c r="AM239" s="228" t="s">
        <v>68</v>
      </c>
      <c r="AN239" s="228"/>
      <c r="AO239" s="228"/>
      <c r="AP239" s="228"/>
      <c r="AQ239" s="229" t="str">
        <f>IF([2]回答表!X46="○",[2]回答表!BC379,IF([2]回答表!AA46="○",[2]回答表!BC393,""))</f>
        <v/>
      </c>
      <c r="AR239" s="229"/>
      <c r="AS239" s="229"/>
      <c r="AT239" s="229"/>
      <c r="AU239" s="228"/>
      <c r="AV239" s="228"/>
      <c r="AW239" s="228"/>
      <c r="AX239" s="228"/>
      <c r="AY239" s="239"/>
      <c r="AZ239" s="239"/>
      <c r="BA239" s="239"/>
      <c r="BB239" s="239"/>
      <c r="BC239" s="120"/>
      <c r="BD239" s="167"/>
      <c r="BE239" s="150"/>
      <c r="BF239" s="151"/>
      <c r="BG239" s="151"/>
      <c r="BH239" s="151"/>
      <c r="BI239" s="150"/>
      <c r="BJ239" s="151"/>
      <c r="BK239" s="151"/>
      <c r="BL239" s="151"/>
      <c r="BM239" s="150"/>
      <c r="BN239" s="151"/>
      <c r="BO239" s="151"/>
      <c r="BP239" s="152"/>
      <c r="BQ239" s="112"/>
      <c r="BR239" s="92"/>
    </row>
    <row r="240" spans="1:70" ht="15.6" customHeight="1" x14ac:dyDescent="0.4">
      <c r="A240" s="92"/>
      <c r="B240" s="92"/>
      <c r="C240" s="101"/>
      <c r="D240" s="171"/>
      <c r="E240" s="172"/>
      <c r="F240" s="172"/>
      <c r="G240" s="172"/>
      <c r="H240" s="172"/>
      <c r="I240" s="172"/>
      <c r="J240" s="172"/>
      <c r="K240" s="172"/>
      <c r="L240" s="172"/>
      <c r="M240" s="173"/>
      <c r="N240" s="154"/>
      <c r="O240" s="155"/>
      <c r="P240" s="155"/>
      <c r="Q240" s="156"/>
      <c r="R240" s="119"/>
      <c r="S240" s="119"/>
      <c r="T240" s="119"/>
      <c r="U240" s="174"/>
      <c r="V240" s="175"/>
      <c r="W240" s="175"/>
      <c r="X240" s="175"/>
      <c r="Y240" s="175"/>
      <c r="Z240" s="175"/>
      <c r="AA240" s="175"/>
      <c r="AB240" s="175"/>
      <c r="AC240" s="175"/>
      <c r="AD240" s="175"/>
      <c r="AE240" s="175"/>
      <c r="AF240" s="175"/>
      <c r="AG240" s="175"/>
      <c r="AH240" s="175"/>
      <c r="AI240" s="175"/>
      <c r="AJ240" s="176"/>
      <c r="AK240" s="136"/>
      <c r="AL240" s="136"/>
      <c r="AM240" s="228"/>
      <c r="AN240" s="228"/>
      <c r="AO240" s="228"/>
      <c r="AP240" s="228"/>
      <c r="AQ240" s="229"/>
      <c r="AR240" s="229"/>
      <c r="AS240" s="229"/>
      <c r="AT240" s="229"/>
      <c r="AU240" s="228"/>
      <c r="AV240" s="228"/>
      <c r="AW240" s="228"/>
      <c r="AX240" s="228"/>
      <c r="AY240" s="239"/>
      <c r="AZ240" s="239"/>
      <c r="BA240" s="239"/>
      <c r="BB240" s="239"/>
      <c r="BC240" s="120"/>
      <c r="BD240" s="167"/>
      <c r="BE240" s="184"/>
      <c r="BF240" s="185"/>
      <c r="BG240" s="185"/>
      <c r="BH240" s="185"/>
      <c r="BI240" s="184"/>
      <c r="BJ240" s="185"/>
      <c r="BK240" s="185"/>
      <c r="BL240" s="185"/>
      <c r="BM240" s="184"/>
      <c r="BN240" s="185"/>
      <c r="BO240" s="185"/>
      <c r="BP240" s="186"/>
      <c r="BQ240" s="112"/>
      <c r="BR240" s="92"/>
    </row>
    <row r="241" spans="1:70" ht="15.6" customHeight="1" x14ac:dyDescent="0.5">
      <c r="A241" s="92"/>
      <c r="B241" s="92"/>
      <c r="C241" s="101"/>
      <c r="D241" s="157"/>
      <c r="E241" s="157"/>
      <c r="F241" s="157"/>
      <c r="G241" s="157"/>
      <c r="H241" s="157"/>
      <c r="I241" s="157"/>
      <c r="J241" s="157"/>
      <c r="K241" s="157"/>
      <c r="L241" s="157"/>
      <c r="M241" s="157"/>
      <c r="N241" s="119"/>
      <c r="O241" s="119"/>
      <c r="P241" s="119"/>
      <c r="Q241" s="119"/>
      <c r="R241" s="119"/>
      <c r="S241" s="119"/>
      <c r="T241" s="119"/>
      <c r="U241" s="119"/>
      <c r="V241" s="119"/>
      <c r="W241" s="119"/>
      <c r="X241" s="68"/>
      <c r="Y241" s="68"/>
      <c r="Z241" s="68"/>
      <c r="AA241" s="110"/>
      <c r="AB241" s="110"/>
      <c r="AC241" s="110"/>
      <c r="AD241" s="110"/>
      <c r="AE241" s="110"/>
      <c r="AF241" s="110"/>
      <c r="AG241" s="110"/>
      <c r="AH241" s="110"/>
      <c r="AI241" s="110"/>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c r="BI241" s="68"/>
      <c r="BJ241" s="68"/>
      <c r="BK241" s="68"/>
      <c r="BL241" s="68"/>
      <c r="BM241" s="68"/>
      <c r="BN241" s="68"/>
      <c r="BO241" s="68"/>
      <c r="BP241" s="68"/>
      <c r="BQ241" s="112"/>
      <c r="BR241" s="92"/>
    </row>
    <row r="242" spans="1:70" ht="18.600000000000001" customHeight="1" x14ac:dyDescent="0.5">
      <c r="A242" s="92"/>
      <c r="B242" s="92"/>
      <c r="C242" s="101"/>
      <c r="D242" s="157"/>
      <c r="E242" s="157"/>
      <c r="F242" s="157"/>
      <c r="G242" s="157"/>
      <c r="H242" s="157"/>
      <c r="I242" s="157"/>
      <c r="J242" s="157"/>
      <c r="K242" s="157"/>
      <c r="L242" s="157"/>
      <c r="M242" s="157"/>
      <c r="N242" s="119"/>
      <c r="O242" s="119"/>
      <c r="P242" s="119"/>
      <c r="Q242" s="119"/>
      <c r="R242" s="119"/>
      <c r="S242" s="119"/>
      <c r="T242" s="119"/>
      <c r="U242" s="123" t="s">
        <v>32</v>
      </c>
      <c r="V242" s="119"/>
      <c r="W242" s="119"/>
      <c r="X242" s="119"/>
      <c r="Y242" s="119"/>
      <c r="Z242" s="119"/>
      <c r="AA242" s="110"/>
      <c r="AB242" s="124"/>
      <c r="AC242" s="110"/>
      <c r="AD242" s="110"/>
      <c r="AE242" s="110"/>
      <c r="AF242" s="110"/>
      <c r="AG242" s="110"/>
      <c r="AH242" s="110"/>
      <c r="AI242" s="110"/>
      <c r="AJ242" s="110"/>
      <c r="AK242" s="110"/>
      <c r="AL242" s="110"/>
      <c r="AM242" s="123" t="s">
        <v>33</v>
      </c>
      <c r="AN242" s="110"/>
      <c r="AO242" s="110"/>
      <c r="AP242" s="110"/>
      <c r="AQ242" s="110"/>
      <c r="AR242" s="110"/>
      <c r="AS242" s="110"/>
      <c r="AT242" s="110"/>
      <c r="AU242" s="110"/>
      <c r="AV242" s="110"/>
      <c r="AW242" s="110"/>
      <c r="AX242" s="110"/>
      <c r="AY242" s="110"/>
      <c r="AZ242" s="110"/>
      <c r="BA242" s="110"/>
      <c r="BB242" s="109"/>
      <c r="BC242" s="109"/>
      <c r="BD242" s="109"/>
      <c r="BE242" s="109"/>
      <c r="BF242" s="109"/>
      <c r="BG242" s="109"/>
      <c r="BH242" s="109"/>
      <c r="BI242" s="109"/>
      <c r="BJ242" s="109"/>
      <c r="BK242" s="109"/>
      <c r="BL242" s="109"/>
      <c r="BM242" s="109"/>
      <c r="BN242" s="109"/>
      <c r="BO242" s="109"/>
      <c r="BP242" s="68"/>
      <c r="BQ242" s="112"/>
      <c r="BR242" s="92"/>
    </row>
    <row r="243" spans="1:70" ht="15.6" customHeight="1" x14ac:dyDescent="0.4">
      <c r="A243" s="92"/>
      <c r="B243" s="92"/>
      <c r="C243" s="101"/>
      <c r="D243" s="105" t="s">
        <v>34</v>
      </c>
      <c r="E243" s="106"/>
      <c r="F243" s="106"/>
      <c r="G243" s="106"/>
      <c r="H243" s="106"/>
      <c r="I243" s="106"/>
      <c r="J243" s="106"/>
      <c r="K243" s="106"/>
      <c r="L243" s="106"/>
      <c r="M243" s="107"/>
      <c r="N243" s="130" t="str">
        <f>IF([2]回答表!AD46="○","○","")</f>
        <v/>
      </c>
      <c r="O243" s="131"/>
      <c r="P243" s="131"/>
      <c r="Q243" s="132"/>
      <c r="R243" s="119"/>
      <c r="S243" s="119"/>
      <c r="T243" s="119"/>
      <c r="U243" s="133" t="str">
        <f>IF([2]回答表!AD46="○",[2]回答表!B396,"")</f>
        <v/>
      </c>
      <c r="V243" s="134"/>
      <c r="W243" s="134"/>
      <c r="X243" s="134"/>
      <c r="Y243" s="134"/>
      <c r="Z243" s="134"/>
      <c r="AA243" s="134"/>
      <c r="AB243" s="134"/>
      <c r="AC243" s="134"/>
      <c r="AD243" s="134"/>
      <c r="AE243" s="134"/>
      <c r="AF243" s="134"/>
      <c r="AG243" s="134"/>
      <c r="AH243" s="134"/>
      <c r="AI243" s="134"/>
      <c r="AJ243" s="135"/>
      <c r="AK243" s="178"/>
      <c r="AL243" s="178"/>
      <c r="AM243" s="133" t="str">
        <f>IF([2]回答表!AD46="○",[2]回答表!B402,"")</f>
        <v/>
      </c>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5"/>
      <c r="BQ243" s="112"/>
      <c r="BR243" s="92"/>
    </row>
    <row r="244" spans="1:70" ht="15.6" customHeight="1" x14ac:dyDescent="0.4">
      <c r="C244" s="101"/>
      <c r="D244" s="141"/>
      <c r="E244" s="142"/>
      <c r="F244" s="142"/>
      <c r="G244" s="142"/>
      <c r="H244" s="142"/>
      <c r="I244" s="142"/>
      <c r="J244" s="142"/>
      <c r="K244" s="142"/>
      <c r="L244" s="142"/>
      <c r="M244" s="143"/>
      <c r="N244" s="144"/>
      <c r="O244" s="145"/>
      <c r="P244" s="145"/>
      <c r="Q244" s="146"/>
      <c r="R244" s="119"/>
      <c r="S244" s="119"/>
      <c r="T244" s="119"/>
      <c r="U244" s="147"/>
      <c r="V244" s="148"/>
      <c r="W244" s="148"/>
      <c r="X244" s="148"/>
      <c r="Y244" s="148"/>
      <c r="Z244" s="148"/>
      <c r="AA244" s="148"/>
      <c r="AB244" s="148"/>
      <c r="AC244" s="148"/>
      <c r="AD244" s="148"/>
      <c r="AE244" s="148"/>
      <c r="AF244" s="148"/>
      <c r="AG244" s="148"/>
      <c r="AH244" s="148"/>
      <c r="AI244" s="148"/>
      <c r="AJ244" s="149"/>
      <c r="AK244" s="178"/>
      <c r="AL244" s="178"/>
      <c r="AM244" s="147"/>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9"/>
      <c r="BQ244" s="112"/>
    </row>
    <row r="245" spans="1:70" ht="15.6" customHeight="1" x14ac:dyDescent="0.4">
      <c r="C245" s="101"/>
      <c r="D245" s="141"/>
      <c r="E245" s="142"/>
      <c r="F245" s="142"/>
      <c r="G245" s="142"/>
      <c r="H245" s="142"/>
      <c r="I245" s="142"/>
      <c r="J245" s="142"/>
      <c r="K245" s="142"/>
      <c r="L245" s="142"/>
      <c r="M245" s="143"/>
      <c r="N245" s="144"/>
      <c r="O245" s="145"/>
      <c r="P245" s="145"/>
      <c r="Q245" s="146"/>
      <c r="R245" s="119"/>
      <c r="S245" s="119"/>
      <c r="T245" s="119"/>
      <c r="U245" s="147"/>
      <c r="V245" s="148"/>
      <c r="W245" s="148"/>
      <c r="X245" s="148"/>
      <c r="Y245" s="148"/>
      <c r="Z245" s="148"/>
      <c r="AA245" s="148"/>
      <c r="AB245" s="148"/>
      <c r="AC245" s="148"/>
      <c r="AD245" s="148"/>
      <c r="AE245" s="148"/>
      <c r="AF245" s="148"/>
      <c r="AG245" s="148"/>
      <c r="AH245" s="148"/>
      <c r="AI245" s="148"/>
      <c r="AJ245" s="149"/>
      <c r="AK245" s="178"/>
      <c r="AL245" s="178"/>
      <c r="AM245" s="147"/>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9"/>
      <c r="BQ245" s="112"/>
    </row>
    <row r="246" spans="1:70" ht="15.6" customHeight="1" x14ac:dyDescent="0.4">
      <c r="C246" s="101"/>
      <c r="D246" s="116"/>
      <c r="E246" s="117"/>
      <c r="F246" s="117"/>
      <c r="G246" s="117"/>
      <c r="H246" s="117"/>
      <c r="I246" s="117"/>
      <c r="J246" s="117"/>
      <c r="K246" s="117"/>
      <c r="L246" s="117"/>
      <c r="M246" s="118"/>
      <c r="N246" s="154"/>
      <c r="O246" s="155"/>
      <c r="P246" s="155"/>
      <c r="Q246" s="156"/>
      <c r="R246" s="119"/>
      <c r="S246" s="119"/>
      <c r="T246" s="119"/>
      <c r="U246" s="174"/>
      <c r="V246" s="175"/>
      <c r="W246" s="175"/>
      <c r="X246" s="175"/>
      <c r="Y246" s="175"/>
      <c r="Z246" s="175"/>
      <c r="AA246" s="175"/>
      <c r="AB246" s="175"/>
      <c r="AC246" s="175"/>
      <c r="AD246" s="175"/>
      <c r="AE246" s="175"/>
      <c r="AF246" s="175"/>
      <c r="AG246" s="175"/>
      <c r="AH246" s="175"/>
      <c r="AI246" s="175"/>
      <c r="AJ246" s="176"/>
      <c r="AK246" s="178"/>
      <c r="AL246" s="178"/>
      <c r="AM246" s="174"/>
      <c r="AN246" s="175"/>
      <c r="AO246" s="175"/>
      <c r="AP246" s="175"/>
      <c r="AQ246" s="175"/>
      <c r="AR246" s="175"/>
      <c r="AS246" s="175"/>
      <c r="AT246" s="175"/>
      <c r="AU246" s="175"/>
      <c r="AV246" s="175"/>
      <c r="AW246" s="175"/>
      <c r="AX246" s="175"/>
      <c r="AY246" s="175"/>
      <c r="AZ246" s="175"/>
      <c r="BA246" s="175"/>
      <c r="BB246" s="175"/>
      <c r="BC246" s="175"/>
      <c r="BD246" s="175"/>
      <c r="BE246" s="175"/>
      <c r="BF246" s="175"/>
      <c r="BG246" s="175"/>
      <c r="BH246" s="175"/>
      <c r="BI246" s="175"/>
      <c r="BJ246" s="175"/>
      <c r="BK246" s="175"/>
      <c r="BL246" s="175"/>
      <c r="BM246" s="175"/>
      <c r="BN246" s="175"/>
      <c r="BO246" s="175"/>
      <c r="BP246" s="176"/>
      <c r="BQ246" s="112"/>
    </row>
    <row r="247" spans="1:70" ht="15.6" customHeight="1" x14ac:dyDescent="0.4">
      <c r="C247" s="179"/>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c r="Z247" s="180"/>
      <c r="AA247" s="180"/>
      <c r="AB247" s="180"/>
      <c r="AC247" s="180"/>
      <c r="AD247" s="180"/>
      <c r="AE247" s="180"/>
      <c r="AF247" s="180"/>
      <c r="AG247" s="180"/>
      <c r="AH247" s="180"/>
      <c r="AI247" s="180"/>
      <c r="AJ247" s="180"/>
      <c r="AK247" s="180"/>
      <c r="AL247" s="180"/>
      <c r="AM247" s="180"/>
      <c r="AN247" s="180"/>
      <c r="AO247" s="180"/>
      <c r="AP247" s="180"/>
      <c r="AQ247" s="180"/>
      <c r="AR247" s="180"/>
      <c r="AS247" s="180"/>
      <c r="AT247" s="180"/>
      <c r="AU247" s="180"/>
      <c r="AV247" s="180"/>
      <c r="AW247" s="180"/>
      <c r="AX247" s="180"/>
      <c r="AY247" s="180"/>
      <c r="AZ247" s="180"/>
      <c r="BA247" s="180"/>
      <c r="BB247" s="180"/>
      <c r="BC247" s="180"/>
      <c r="BD247" s="180"/>
      <c r="BE247" s="180"/>
      <c r="BF247" s="180"/>
      <c r="BG247" s="180"/>
      <c r="BH247" s="180"/>
      <c r="BI247" s="180"/>
      <c r="BJ247" s="180"/>
      <c r="BK247" s="180"/>
      <c r="BL247" s="180"/>
      <c r="BM247" s="180"/>
      <c r="BN247" s="180"/>
      <c r="BO247" s="180"/>
      <c r="BP247" s="180"/>
      <c r="BQ247" s="181"/>
    </row>
    <row r="248" spans="1:70" ht="15.6" customHeight="1" x14ac:dyDescent="0.4">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92"/>
      <c r="AN248" s="92"/>
      <c r="AO248" s="92"/>
      <c r="AP248" s="92"/>
      <c r="AQ248" s="92"/>
      <c r="AR248" s="92"/>
      <c r="AS248" s="92"/>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row>
    <row r="249" spans="1:70" ht="15.6" customHeight="1" x14ac:dyDescent="0.4">
      <c r="C249" s="94"/>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6"/>
      <c r="AS249" s="96"/>
      <c r="AT249" s="96"/>
      <c r="AU249" s="96"/>
      <c r="AV249" s="96"/>
      <c r="AW249" s="96"/>
      <c r="AX249" s="96"/>
      <c r="AY249" s="96"/>
      <c r="AZ249" s="96"/>
      <c r="BA249" s="96"/>
      <c r="BB249" s="96"/>
      <c r="BC249" s="97"/>
      <c r="BD249" s="98"/>
      <c r="BE249" s="98"/>
      <c r="BF249" s="98"/>
      <c r="BG249" s="98"/>
      <c r="BH249" s="98"/>
      <c r="BI249" s="98"/>
      <c r="BJ249" s="98"/>
      <c r="BK249" s="98"/>
      <c r="BL249" s="98"/>
      <c r="BM249" s="98"/>
      <c r="BN249" s="98"/>
      <c r="BO249" s="98"/>
      <c r="BP249" s="98"/>
      <c r="BQ249" s="99"/>
    </row>
    <row r="250" spans="1:70" ht="15.6" customHeight="1" x14ac:dyDescent="0.5">
      <c r="C250" s="101"/>
      <c r="D250" s="102" t="s">
        <v>14</v>
      </c>
      <c r="E250" s="103"/>
      <c r="F250" s="103"/>
      <c r="G250" s="103"/>
      <c r="H250" s="103"/>
      <c r="I250" s="103"/>
      <c r="J250" s="103"/>
      <c r="K250" s="103"/>
      <c r="L250" s="103"/>
      <c r="M250" s="103"/>
      <c r="N250" s="103"/>
      <c r="O250" s="103"/>
      <c r="P250" s="103"/>
      <c r="Q250" s="104"/>
      <c r="R250" s="105" t="s">
        <v>69</v>
      </c>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c r="BA250" s="106"/>
      <c r="BB250" s="107"/>
      <c r="BC250" s="108"/>
      <c r="BD250" s="109"/>
      <c r="BE250" s="109"/>
      <c r="BF250" s="109"/>
      <c r="BG250" s="109"/>
      <c r="BH250" s="109"/>
      <c r="BI250" s="109"/>
      <c r="BJ250" s="109"/>
      <c r="BK250" s="109"/>
      <c r="BL250" s="109"/>
      <c r="BM250" s="110"/>
      <c r="BN250" s="110"/>
      <c r="BO250" s="110"/>
      <c r="BP250" s="111"/>
      <c r="BQ250" s="112"/>
    </row>
    <row r="251" spans="1:70" ht="15.6" customHeight="1" x14ac:dyDescent="0.5">
      <c r="C251" s="101"/>
      <c r="D251" s="113"/>
      <c r="E251" s="114"/>
      <c r="F251" s="114"/>
      <c r="G251" s="114"/>
      <c r="H251" s="114"/>
      <c r="I251" s="114"/>
      <c r="J251" s="114"/>
      <c r="K251" s="114"/>
      <c r="L251" s="114"/>
      <c r="M251" s="114"/>
      <c r="N251" s="114"/>
      <c r="O251" s="114"/>
      <c r="P251" s="114"/>
      <c r="Q251" s="115"/>
      <c r="R251" s="116"/>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8"/>
      <c r="BC251" s="108"/>
      <c r="BD251" s="109"/>
      <c r="BE251" s="109"/>
      <c r="BF251" s="109"/>
      <c r="BG251" s="109"/>
      <c r="BH251" s="109"/>
      <c r="BI251" s="109"/>
      <c r="BJ251" s="109"/>
      <c r="BK251" s="109"/>
      <c r="BL251" s="109"/>
      <c r="BM251" s="110"/>
      <c r="BN251" s="110"/>
      <c r="BO251" s="110"/>
      <c r="BP251" s="111"/>
      <c r="BQ251" s="112"/>
    </row>
    <row r="252" spans="1:70" ht="15.6" customHeight="1" x14ac:dyDescent="0.5">
      <c r="C252" s="101"/>
      <c r="D252" s="119"/>
      <c r="E252" s="119"/>
      <c r="F252" s="119"/>
      <c r="G252" s="119"/>
      <c r="H252" s="119"/>
      <c r="I252" s="119"/>
      <c r="J252" s="119"/>
      <c r="K252" s="119"/>
      <c r="L252" s="119"/>
      <c r="M252" s="119"/>
      <c r="N252" s="119"/>
      <c r="O252" s="119"/>
      <c r="P252" s="119"/>
      <c r="Q252" s="119"/>
      <c r="R252" s="119"/>
      <c r="S252" s="119"/>
      <c r="T252" s="119"/>
      <c r="U252" s="119"/>
      <c r="V252" s="119"/>
      <c r="W252" s="119"/>
      <c r="X252" s="68"/>
      <c r="Y252" s="68"/>
      <c r="Z252" s="68"/>
      <c r="AA252" s="109"/>
      <c r="AB252" s="120"/>
      <c r="AC252" s="120"/>
      <c r="AD252" s="120"/>
      <c r="AE252" s="120"/>
      <c r="AF252" s="120"/>
      <c r="AG252" s="120"/>
      <c r="AH252" s="120"/>
      <c r="AI252" s="120"/>
      <c r="AJ252" s="120"/>
      <c r="AK252" s="120"/>
      <c r="AL252" s="120"/>
      <c r="AM252" s="120"/>
      <c r="AN252" s="111"/>
      <c r="AO252" s="120"/>
      <c r="AP252" s="121"/>
      <c r="AQ252" s="121"/>
      <c r="AR252" s="122"/>
      <c r="AS252" s="122"/>
      <c r="AT252" s="122"/>
      <c r="AU252" s="122"/>
      <c r="AV252" s="122"/>
      <c r="AW252" s="122"/>
      <c r="AX252" s="122"/>
      <c r="AY252" s="122"/>
      <c r="AZ252" s="122"/>
      <c r="BA252" s="122"/>
      <c r="BB252" s="122"/>
      <c r="BC252" s="108"/>
      <c r="BD252" s="109"/>
      <c r="BE252" s="109"/>
      <c r="BF252" s="109"/>
      <c r="BG252" s="109"/>
      <c r="BH252" s="109"/>
      <c r="BI252" s="109"/>
      <c r="BJ252" s="109"/>
      <c r="BK252" s="109"/>
      <c r="BL252" s="109"/>
      <c r="BM252" s="110"/>
      <c r="BN252" s="110"/>
      <c r="BO252" s="110"/>
      <c r="BP252" s="111"/>
      <c r="BQ252" s="112"/>
    </row>
    <row r="253" spans="1:70" ht="19.350000000000001" customHeight="1" x14ac:dyDescent="0.5">
      <c r="A253" s="92"/>
      <c r="B253" s="92"/>
      <c r="C253" s="101"/>
      <c r="D253" s="119"/>
      <c r="E253" s="119"/>
      <c r="F253" s="119"/>
      <c r="G253" s="119"/>
      <c r="H253" s="119"/>
      <c r="I253" s="119"/>
      <c r="J253" s="119"/>
      <c r="K253" s="119"/>
      <c r="L253" s="119"/>
      <c r="M253" s="119"/>
      <c r="N253" s="119"/>
      <c r="O253" s="119"/>
      <c r="P253" s="119"/>
      <c r="Q253" s="119"/>
      <c r="R253" s="119"/>
      <c r="S253" s="119"/>
      <c r="T253" s="119"/>
      <c r="U253" s="123" t="s">
        <v>36</v>
      </c>
      <c r="V253" s="119"/>
      <c r="W253" s="119"/>
      <c r="X253" s="119"/>
      <c r="Y253" s="119"/>
      <c r="Z253" s="119"/>
      <c r="AA253" s="110"/>
      <c r="AB253" s="124"/>
      <c r="AC253" s="124"/>
      <c r="AD253" s="124"/>
      <c r="AE253" s="124"/>
      <c r="AF253" s="124"/>
      <c r="AG253" s="124"/>
      <c r="AH253" s="124"/>
      <c r="AI253" s="124"/>
      <c r="AJ253" s="124"/>
      <c r="AK253" s="124"/>
      <c r="AL253" s="124"/>
      <c r="AM253" s="123" t="s">
        <v>70</v>
      </c>
      <c r="AN253" s="125"/>
      <c r="AO253" s="124"/>
      <c r="AP253" s="126"/>
      <c r="AQ253" s="126"/>
      <c r="AR253" s="127"/>
      <c r="AS253" s="127"/>
      <c r="AT253" s="127"/>
      <c r="AU253" s="127"/>
      <c r="AV253" s="127"/>
      <c r="AW253" s="127"/>
      <c r="AX253" s="127"/>
      <c r="AY253" s="127"/>
      <c r="AZ253" s="127"/>
      <c r="BA253" s="127"/>
      <c r="BB253" s="127"/>
      <c r="BC253" s="128"/>
      <c r="BD253" s="110"/>
      <c r="BE253" s="129" t="s">
        <v>17</v>
      </c>
      <c r="BF253" s="182"/>
      <c r="BG253" s="182"/>
      <c r="BH253" s="182"/>
      <c r="BI253" s="182"/>
      <c r="BJ253" s="182"/>
      <c r="BK253" s="182"/>
      <c r="BL253" s="110"/>
      <c r="BM253" s="110"/>
      <c r="BN253" s="110"/>
      <c r="BO253" s="110"/>
      <c r="BP253" s="125"/>
      <c r="BQ253" s="112"/>
      <c r="BR253" s="92"/>
    </row>
    <row r="254" spans="1:70" ht="15.6" customHeight="1" x14ac:dyDescent="0.4">
      <c r="A254" s="92"/>
      <c r="B254" s="92"/>
      <c r="C254" s="101"/>
      <c r="D254" s="105" t="s">
        <v>18</v>
      </c>
      <c r="E254" s="106"/>
      <c r="F254" s="106"/>
      <c r="G254" s="106"/>
      <c r="H254" s="106"/>
      <c r="I254" s="106"/>
      <c r="J254" s="106"/>
      <c r="K254" s="106"/>
      <c r="L254" s="106"/>
      <c r="M254" s="107"/>
      <c r="N254" s="130" t="str">
        <f>IF([2]回答表!X47="○","○","")</f>
        <v/>
      </c>
      <c r="O254" s="131"/>
      <c r="P254" s="131"/>
      <c r="Q254" s="132"/>
      <c r="R254" s="119"/>
      <c r="S254" s="119"/>
      <c r="T254" s="119"/>
      <c r="U254" s="133" t="str">
        <f>IF([2]回答表!X47="○",[2]回答表!B414,IF([2]回答表!AA47="○",[2]回答表!B431,""))</f>
        <v/>
      </c>
      <c r="V254" s="134"/>
      <c r="W254" s="134"/>
      <c r="X254" s="134"/>
      <c r="Y254" s="134"/>
      <c r="Z254" s="134"/>
      <c r="AA254" s="134"/>
      <c r="AB254" s="134"/>
      <c r="AC254" s="134"/>
      <c r="AD254" s="134"/>
      <c r="AE254" s="134"/>
      <c r="AF254" s="134"/>
      <c r="AG254" s="134"/>
      <c r="AH254" s="134"/>
      <c r="AI254" s="134"/>
      <c r="AJ254" s="135"/>
      <c r="AK254" s="136"/>
      <c r="AL254" s="136"/>
      <c r="AM254" s="207" t="s">
        <v>71</v>
      </c>
      <c r="AN254" s="208"/>
      <c r="AO254" s="208"/>
      <c r="AP254" s="208"/>
      <c r="AQ254" s="208"/>
      <c r="AR254" s="208"/>
      <c r="AS254" s="208"/>
      <c r="AT254" s="209"/>
      <c r="AU254" s="207" t="s">
        <v>72</v>
      </c>
      <c r="AV254" s="208"/>
      <c r="AW254" s="208"/>
      <c r="AX254" s="208"/>
      <c r="AY254" s="208"/>
      <c r="AZ254" s="208"/>
      <c r="BA254" s="208"/>
      <c r="BB254" s="209"/>
      <c r="BC254" s="120"/>
      <c r="BD254" s="109"/>
      <c r="BE254" s="138" t="str">
        <f>IF([2]回答表!X47="○",[2]回答表!B424,IF([2]回答表!AA47="○",[2]回答表!B441,""))</f>
        <v/>
      </c>
      <c r="BF254" s="139"/>
      <c r="BG254" s="139"/>
      <c r="BH254" s="139"/>
      <c r="BI254" s="138"/>
      <c r="BJ254" s="139"/>
      <c r="BK254" s="139"/>
      <c r="BL254" s="139"/>
      <c r="BM254" s="138"/>
      <c r="BN254" s="139"/>
      <c r="BO254" s="139"/>
      <c r="BP254" s="140"/>
      <c r="BQ254" s="112"/>
      <c r="BR254" s="92"/>
    </row>
    <row r="255" spans="1:70" ht="15.6" customHeight="1" x14ac:dyDescent="0.4">
      <c r="A255" s="92"/>
      <c r="B255" s="92"/>
      <c r="C255" s="101"/>
      <c r="D255" s="141"/>
      <c r="E255" s="142"/>
      <c r="F255" s="142"/>
      <c r="G255" s="142"/>
      <c r="H255" s="142"/>
      <c r="I255" s="142"/>
      <c r="J255" s="142"/>
      <c r="K255" s="142"/>
      <c r="L255" s="142"/>
      <c r="M255" s="143"/>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13"/>
      <c r="AN255" s="214"/>
      <c r="AO255" s="214"/>
      <c r="AP255" s="214"/>
      <c r="AQ255" s="214"/>
      <c r="AR255" s="214"/>
      <c r="AS255" s="214"/>
      <c r="AT255" s="215"/>
      <c r="AU255" s="213"/>
      <c r="AV255" s="214"/>
      <c r="AW255" s="214"/>
      <c r="AX255" s="214"/>
      <c r="AY255" s="214"/>
      <c r="AZ255" s="214"/>
      <c r="BA255" s="214"/>
      <c r="BB255" s="215"/>
      <c r="BC255" s="120"/>
      <c r="BD255" s="109"/>
      <c r="BE255" s="150"/>
      <c r="BF255" s="151"/>
      <c r="BG255" s="151"/>
      <c r="BH255" s="151"/>
      <c r="BI255" s="150"/>
      <c r="BJ255" s="151"/>
      <c r="BK255" s="151"/>
      <c r="BL255" s="151"/>
      <c r="BM255" s="150"/>
      <c r="BN255" s="151"/>
      <c r="BO255" s="151"/>
      <c r="BP255" s="152"/>
      <c r="BQ255" s="112"/>
      <c r="BR255" s="92"/>
    </row>
    <row r="256" spans="1:70" ht="15.6" customHeight="1" x14ac:dyDescent="0.4">
      <c r="A256" s="92"/>
      <c r="B256" s="92"/>
      <c r="C256" s="101"/>
      <c r="D256" s="141"/>
      <c r="E256" s="142"/>
      <c r="F256" s="142"/>
      <c r="G256" s="142"/>
      <c r="H256" s="142"/>
      <c r="I256" s="142"/>
      <c r="J256" s="142"/>
      <c r="K256" s="142"/>
      <c r="L256" s="142"/>
      <c r="M256" s="143"/>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82" t="str">
        <f>IF([2]回答表!X47="○",[2]回答表!G420,IF([2]回答表!AA47="○",[2]回答表!G437,""))</f>
        <v/>
      </c>
      <c r="AN256" s="83"/>
      <c r="AO256" s="83"/>
      <c r="AP256" s="83"/>
      <c r="AQ256" s="83"/>
      <c r="AR256" s="83"/>
      <c r="AS256" s="83"/>
      <c r="AT256" s="153"/>
      <c r="AU256" s="82" t="str">
        <f>IF([2]回答表!X47="○",[2]回答表!G421,IF([2]回答表!AA47="○",[2]回答表!G438,""))</f>
        <v/>
      </c>
      <c r="AV256" s="83"/>
      <c r="AW256" s="83"/>
      <c r="AX256" s="83"/>
      <c r="AY256" s="83"/>
      <c r="AZ256" s="83"/>
      <c r="BA256" s="83"/>
      <c r="BB256" s="153"/>
      <c r="BC256" s="120"/>
      <c r="BD256" s="109"/>
      <c r="BE256" s="150"/>
      <c r="BF256" s="151"/>
      <c r="BG256" s="151"/>
      <c r="BH256" s="151"/>
      <c r="BI256" s="150"/>
      <c r="BJ256" s="151"/>
      <c r="BK256" s="151"/>
      <c r="BL256" s="151"/>
      <c r="BM256" s="150"/>
      <c r="BN256" s="151"/>
      <c r="BO256" s="151"/>
      <c r="BP256" s="152"/>
      <c r="BQ256" s="112"/>
      <c r="BR256" s="92"/>
    </row>
    <row r="257" spans="1:70" ht="15.6" customHeight="1" x14ac:dyDescent="0.4">
      <c r="A257" s="92"/>
      <c r="B257" s="92"/>
      <c r="C257" s="101"/>
      <c r="D257" s="116"/>
      <c r="E257" s="117"/>
      <c r="F257" s="117"/>
      <c r="G257" s="117"/>
      <c r="H257" s="117"/>
      <c r="I257" s="117"/>
      <c r="J257" s="117"/>
      <c r="K257" s="117"/>
      <c r="L257" s="117"/>
      <c r="M257" s="118"/>
      <c r="N257" s="154"/>
      <c r="O257" s="155"/>
      <c r="P257" s="155"/>
      <c r="Q257" s="156"/>
      <c r="R257" s="119"/>
      <c r="S257" s="119"/>
      <c r="T257" s="119"/>
      <c r="U257" s="147"/>
      <c r="V257" s="148"/>
      <c r="W257" s="148"/>
      <c r="X257" s="148"/>
      <c r="Y257" s="148"/>
      <c r="Z257" s="148"/>
      <c r="AA257" s="148"/>
      <c r="AB257" s="148"/>
      <c r="AC257" s="148"/>
      <c r="AD257" s="148"/>
      <c r="AE257" s="148"/>
      <c r="AF257" s="148"/>
      <c r="AG257" s="148"/>
      <c r="AH257" s="148"/>
      <c r="AI257" s="148"/>
      <c r="AJ257" s="149"/>
      <c r="AK257" s="136"/>
      <c r="AL257" s="136"/>
      <c r="AM257" s="79"/>
      <c r="AN257" s="80"/>
      <c r="AO257" s="80"/>
      <c r="AP257" s="80"/>
      <c r="AQ257" s="80"/>
      <c r="AR257" s="80"/>
      <c r="AS257" s="80"/>
      <c r="AT257" s="81"/>
      <c r="AU257" s="79"/>
      <c r="AV257" s="80"/>
      <c r="AW257" s="80"/>
      <c r="AX257" s="80"/>
      <c r="AY257" s="80"/>
      <c r="AZ257" s="80"/>
      <c r="BA257" s="80"/>
      <c r="BB257" s="81"/>
      <c r="BC257" s="120"/>
      <c r="BD257" s="109"/>
      <c r="BE257" s="150" t="str">
        <f>IF([2]回答表!X47="○",[2]回答表!E424,IF([2]回答表!AA47="○",[2]回答表!E441,""))</f>
        <v/>
      </c>
      <c r="BF257" s="151"/>
      <c r="BG257" s="151"/>
      <c r="BH257" s="151"/>
      <c r="BI257" s="150" t="str">
        <f>IF([2]回答表!X47="○",[2]回答表!E425,IF([2]回答表!AA47="○",[2]回答表!E442,""))</f>
        <v/>
      </c>
      <c r="BJ257" s="151"/>
      <c r="BK257" s="151"/>
      <c r="BL257" s="152"/>
      <c r="BM257" s="150" t="str">
        <f>IF([2]回答表!X47="○",[2]回答表!E426,IF([2]回答表!AA47="○",[2]回答表!E443,""))</f>
        <v/>
      </c>
      <c r="BN257" s="151"/>
      <c r="BO257" s="151"/>
      <c r="BP257" s="152"/>
      <c r="BQ257" s="112"/>
      <c r="BR257" s="92"/>
    </row>
    <row r="258" spans="1:70" ht="15.6" customHeight="1" x14ac:dyDescent="0.4">
      <c r="A258" s="92"/>
      <c r="B258" s="92"/>
      <c r="C258" s="101"/>
      <c r="D258" s="157"/>
      <c r="E258" s="157"/>
      <c r="F258" s="157"/>
      <c r="G258" s="157"/>
      <c r="H258" s="157"/>
      <c r="I258" s="157"/>
      <c r="J258" s="157"/>
      <c r="K258" s="157"/>
      <c r="L258" s="157"/>
      <c r="M258" s="157"/>
      <c r="N258" s="159"/>
      <c r="O258" s="159"/>
      <c r="P258" s="159"/>
      <c r="Q258" s="159"/>
      <c r="R258" s="159"/>
      <c r="S258" s="159"/>
      <c r="T258" s="159"/>
      <c r="U258" s="147"/>
      <c r="V258" s="148"/>
      <c r="W258" s="148"/>
      <c r="X258" s="148"/>
      <c r="Y258" s="148"/>
      <c r="Z258" s="148"/>
      <c r="AA258" s="148"/>
      <c r="AB258" s="148"/>
      <c r="AC258" s="148"/>
      <c r="AD258" s="148"/>
      <c r="AE258" s="148"/>
      <c r="AF258" s="148"/>
      <c r="AG258" s="148"/>
      <c r="AH258" s="148"/>
      <c r="AI258" s="148"/>
      <c r="AJ258" s="149"/>
      <c r="AK258" s="136"/>
      <c r="AL258" s="136"/>
      <c r="AM258" s="85"/>
      <c r="AN258" s="86"/>
      <c r="AO258" s="86"/>
      <c r="AP258" s="86"/>
      <c r="AQ258" s="86"/>
      <c r="AR258" s="86"/>
      <c r="AS258" s="86"/>
      <c r="AT258" s="87"/>
      <c r="AU258" s="85"/>
      <c r="AV258" s="86"/>
      <c r="AW258" s="86"/>
      <c r="AX258" s="86"/>
      <c r="AY258" s="86"/>
      <c r="AZ258" s="86"/>
      <c r="BA258" s="86"/>
      <c r="BB258" s="87"/>
      <c r="BC258" s="120"/>
      <c r="BD258" s="120"/>
      <c r="BE258" s="150"/>
      <c r="BF258" s="151"/>
      <c r="BG258" s="151"/>
      <c r="BH258" s="151"/>
      <c r="BI258" s="150"/>
      <c r="BJ258" s="151"/>
      <c r="BK258" s="151"/>
      <c r="BL258" s="152"/>
      <c r="BM258" s="150"/>
      <c r="BN258" s="151"/>
      <c r="BO258" s="151"/>
      <c r="BP258" s="152"/>
      <c r="BQ258" s="112"/>
      <c r="BR258" s="92"/>
    </row>
    <row r="259" spans="1:70" ht="15.6" customHeight="1" x14ac:dyDescent="0.4">
      <c r="A259" s="92"/>
      <c r="B259" s="92"/>
      <c r="C259" s="101"/>
      <c r="D259" s="157"/>
      <c r="E259" s="157"/>
      <c r="F259" s="157"/>
      <c r="G259" s="157"/>
      <c r="H259" s="157"/>
      <c r="I259" s="157"/>
      <c r="J259" s="157"/>
      <c r="K259" s="157"/>
      <c r="L259" s="157"/>
      <c r="M259" s="157"/>
      <c r="N259" s="159"/>
      <c r="O259" s="159"/>
      <c r="P259" s="159"/>
      <c r="Q259" s="159"/>
      <c r="R259" s="159"/>
      <c r="S259" s="159"/>
      <c r="T259" s="159"/>
      <c r="U259" s="147"/>
      <c r="V259" s="148"/>
      <c r="W259" s="148"/>
      <c r="X259" s="148"/>
      <c r="Y259" s="148"/>
      <c r="Z259" s="148"/>
      <c r="AA259" s="148"/>
      <c r="AB259" s="148"/>
      <c r="AC259" s="148"/>
      <c r="AD259" s="148"/>
      <c r="AE259" s="148"/>
      <c r="AF259" s="148"/>
      <c r="AG259" s="148"/>
      <c r="AH259" s="148"/>
      <c r="AI259" s="148"/>
      <c r="AJ259" s="149"/>
      <c r="AK259" s="136"/>
      <c r="AL259" s="136"/>
      <c r="AM259" s="109"/>
      <c r="AN259" s="109"/>
      <c r="AO259" s="109"/>
      <c r="AP259" s="109"/>
      <c r="AQ259" s="109"/>
      <c r="AR259" s="109"/>
      <c r="AS259" s="109"/>
      <c r="AT259" s="109"/>
      <c r="AU259" s="109"/>
      <c r="AV259" s="109"/>
      <c r="AW259" s="109"/>
      <c r="AX259" s="109"/>
      <c r="AY259" s="109"/>
      <c r="AZ259" s="109"/>
      <c r="BA259" s="109"/>
      <c r="BB259" s="109"/>
      <c r="BC259" s="120"/>
      <c r="BD259" s="109"/>
      <c r="BE259" s="150"/>
      <c r="BF259" s="151"/>
      <c r="BG259" s="151"/>
      <c r="BH259" s="151"/>
      <c r="BI259" s="150"/>
      <c r="BJ259" s="151"/>
      <c r="BK259" s="151"/>
      <c r="BL259" s="152"/>
      <c r="BM259" s="150"/>
      <c r="BN259" s="151"/>
      <c r="BO259" s="151"/>
      <c r="BP259" s="152"/>
      <c r="BQ259" s="112"/>
      <c r="BR259" s="92"/>
    </row>
    <row r="260" spans="1:70" ht="15.6" customHeight="1" x14ac:dyDescent="0.4">
      <c r="A260" s="92"/>
      <c r="B260" s="92"/>
      <c r="C260" s="101"/>
      <c r="D260" s="164" t="s">
        <v>26</v>
      </c>
      <c r="E260" s="165"/>
      <c r="F260" s="165"/>
      <c r="G260" s="165"/>
      <c r="H260" s="165"/>
      <c r="I260" s="165"/>
      <c r="J260" s="165"/>
      <c r="K260" s="165"/>
      <c r="L260" s="165"/>
      <c r="M260" s="166"/>
      <c r="N260" s="130" t="str">
        <f>IF([2]回答表!AA47="○","○","")</f>
        <v/>
      </c>
      <c r="O260" s="131"/>
      <c r="P260" s="131"/>
      <c r="Q260" s="132"/>
      <c r="R260" s="119"/>
      <c r="S260" s="119"/>
      <c r="T260" s="119"/>
      <c r="U260" s="147"/>
      <c r="V260" s="148"/>
      <c r="W260" s="148"/>
      <c r="X260" s="148"/>
      <c r="Y260" s="148"/>
      <c r="Z260" s="148"/>
      <c r="AA260" s="148"/>
      <c r="AB260" s="148"/>
      <c r="AC260" s="148"/>
      <c r="AD260" s="148"/>
      <c r="AE260" s="148"/>
      <c r="AF260" s="148"/>
      <c r="AG260" s="148"/>
      <c r="AH260" s="148"/>
      <c r="AI260" s="148"/>
      <c r="AJ260" s="149"/>
      <c r="AK260" s="136"/>
      <c r="AL260" s="136"/>
      <c r="AM260" s="109"/>
      <c r="AN260" s="109"/>
      <c r="AO260" s="109"/>
      <c r="AP260" s="109"/>
      <c r="AQ260" s="109"/>
      <c r="AR260" s="109"/>
      <c r="AS260" s="109"/>
      <c r="AT260" s="109"/>
      <c r="AU260" s="109"/>
      <c r="AV260" s="109"/>
      <c r="AW260" s="109"/>
      <c r="AX260" s="109"/>
      <c r="AY260" s="109"/>
      <c r="AZ260" s="109"/>
      <c r="BA260" s="109"/>
      <c r="BB260" s="109"/>
      <c r="BC260" s="120"/>
      <c r="BD260" s="167"/>
      <c r="BE260" s="150"/>
      <c r="BF260" s="151"/>
      <c r="BG260" s="151"/>
      <c r="BH260" s="151"/>
      <c r="BI260" s="150"/>
      <c r="BJ260" s="151"/>
      <c r="BK260" s="151"/>
      <c r="BL260" s="152"/>
      <c r="BM260" s="150"/>
      <c r="BN260" s="151"/>
      <c r="BO260" s="151"/>
      <c r="BP260" s="152"/>
      <c r="BQ260" s="112"/>
      <c r="BR260" s="92"/>
    </row>
    <row r="261" spans="1:70" ht="15.6" customHeight="1" x14ac:dyDescent="0.4">
      <c r="A261" s="92"/>
      <c r="B261" s="92"/>
      <c r="C261" s="101"/>
      <c r="D261" s="168"/>
      <c r="E261" s="169"/>
      <c r="F261" s="169"/>
      <c r="G261" s="169"/>
      <c r="H261" s="169"/>
      <c r="I261" s="169"/>
      <c r="J261" s="169"/>
      <c r="K261" s="169"/>
      <c r="L261" s="169"/>
      <c r="M261" s="170"/>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36"/>
      <c r="AL261" s="136"/>
      <c r="AM261" s="109"/>
      <c r="AN261" s="109"/>
      <c r="AO261" s="109"/>
      <c r="AP261" s="109"/>
      <c r="AQ261" s="109"/>
      <c r="AR261" s="109"/>
      <c r="AS261" s="109"/>
      <c r="AT261" s="109"/>
      <c r="AU261" s="109"/>
      <c r="AV261" s="109"/>
      <c r="AW261" s="109"/>
      <c r="AX261" s="109"/>
      <c r="AY261" s="109"/>
      <c r="AZ261" s="109"/>
      <c r="BA261" s="109"/>
      <c r="BB261" s="109"/>
      <c r="BC261" s="120"/>
      <c r="BD261" s="167"/>
      <c r="BE261" s="150" t="s">
        <v>23</v>
      </c>
      <c r="BF261" s="151"/>
      <c r="BG261" s="151"/>
      <c r="BH261" s="151"/>
      <c r="BI261" s="150" t="s">
        <v>24</v>
      </c>
      <c r="BJ261" s="151"/>
      <c r="BK261" s="151"/>
      <c r="BL261" s="151"/>
      <c r="BM261" s="150" t="s">
        <v>25</v>
      </c>
      <c r="BN261" s="151"/>
      <c r="BO261" s="151"/>
      <c r="BP261" s="152"/>
      <c r="BQ261" s="112"/>
      <c r="BR261" s="92"/>
    </row>
    <row r="262" spans="1:70" ht="15.6" customHeight="1" x14ac:dyDescent="0.4">
      <c r="A262" s="92"/>
      <c r="B262" s="92"/>
      <c r="C262" s="101"/>
      <c r="D262" s="168"/>
      <c r="E262" s="169"/>
      <c r="F262" s="169"/>
      <c r="G262" s="169"/>
      <c r="H262" s="169"/>
      <c r="I262" s="169"/>
      <c r="J262" s="169"/>
      <c r="K262" s="169"/>
      <c r="L262" s="169"/>
      <c r="M262" s="170"/>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36"/>
      <c r="AL262" s="136"/>
      <c r="AM262" s="109"/>
      <c r="AN262" s="109"/>
      <c r="AO262" s="109"/>
      <c r="AP262" s="109"/>
      <c r="AQ262" s="109"/>
      <c r="AR262" s="109"/>
      <c r="AS262" s="109"/>
      <c r="AT262" s="109"/>
      <c r="AU262" s="109"/>
      <c r="AV262" s="109"/>
      <c r="AW262" s="109"/>
      <c r="AX262" s="109"/>
      <c r="AY262" s="109"/>
      <c r="AZ262" s="109"/>
      <c r="BA262" s="109"/>
      <c r="BB262" s="109"/>
      <c r="BC262" s="120"/>
      <c r="BD262" s="167"/>
      <c r="BE262" s="150"/>
      <c r="BF262" s="151"/>
      <c r="BG262" s="151"/>
      <c r="BH262" s="151"/>
      <c r="BI262" s="150"/>
      <c r="BJ262" s="151"/>
      <c r="BK262" s="151"/>
      <c r="BL262" s="151"/>
      <c r="BM262" s="150"/>
      <c r="BN262" s="151"/>
      <c r="BO262" s="151"/>
      <c r="BP262" s="152"/>
      <c r="BQ262" s="112"/>
      <c r="BR262" s="92"/>
    </row>
    <row r="263" spans="1:70" ht="15.6" customHeight="1" x14ac:dyDescent="0.4">
      <c r="A263" s="92"/>
      <c r="B263" s="92"/>
      <c r="C263" s="101"/>
      <c r="D263" s="171"/>
      <c r="E263" s="172"/>
      <c r="F263" s="172"/>
      <c r="G263" s="172"/>
      <c r="H263" s="172"/>
      <c r="I263" s="172"/>
      <c r="J263" s="172"/>
      <c r="K263" s="172"/>
      <c r="L263" s="172"/>
      <c r="M263" s="173"/>
      <c r="N263" s="154"/>
      <c r="O263" s="155"/>
      <c r="P263" s="155"/>
      <c r="Q263" s="156"/>
      <c r="R263" s="119"/>
      <c r="S263" s="119"/>
      <c r="T263" s="119"/>
      <c r="U263" s="174"/>
      <c r="V263" s="175"/>
      <c r="W263" s="175"/>
      <c r="X263" s="175"/>
      <c r="Y263" s="175"/>
      <c r="Z263" s="175"/>
      <c r="AA263" s="175"/>
      <c r="AB263" s="175"/>
      <c r="AC263" s="175"/>
      <c r="AD263" s="175"/>
      <c r="AE263" s="175"/>
      <c r="AF263" s="175"/>
      <c r="AG263" s="175"/>
      <c r="AH263" s="175"/>
      <c r="AI263" s="175"/>
      <c r="AJ263" s="176"/>
      <c r="AK263" s="136"/>
      <c r="AL263" s="136"/>
      <c r="AM263" s="109"/>
      <c r="AN263" s="109"/>
      <c r="AO263" s="109"/>
      <c r="AP263" s="109"/>
      <c r="AQ263" s="109"/>
      <c r="AR263" s="109"/>
      <c r="AS263" s="109"/>
      <c r="AT263" s="109"/>
      <c r="AU263" s="109"/>
      <c r="AV263" s="109"/>
      <c r="AW263" s="109"/>
      <c r="AX263" s="109"/>
      <c r="AY263" s="109"/>
      <c r="AZ263" s="109"/>
      <c r="BA263" s="109"/>
      <c r="BB263" s="109"/>
      <c r="BC263" s="120"/>
      <c r="BD263" s="167"/>
      <c r="BE263" s="184"/>
      <c r="BF263" s="185"/>
      <c r="BG263" s="185"/>
      <c r="BH263" s="185"/>
      <c r="BI263" s="184"/>
      <c r="BJ263" s="185"/>
      <c r="BK263" s="185"/>
      <c r="BL263" s="185"/>
      <c r="BM263" s="184"/>
      <c r="BN263" s="185"/>
      <c r="BO263" s="185"/>
      <c r="BP263" s="186"/>
      <c r="BQ263" s="112"/>
      <c r="BR263" s="92"/>
    </row>
    <row r="264" spans="1:70" ht="15.6" customHeight="1" x14ac:dyDescent="0.5">
      <c r="A264" s="92"/>
      <c r="B264" s="92"/>
      <c r="C264" s="101"/>
      <c r="D264" s="157"/>
      <c r="E264" s="157"/>
      <c r="F264" s="157"/>
      <c r="G264" s="157"/>
      <c r="H264" s="157"/>
      <c r="I264" s="157"/>
      <c r="J264" s="157"/>
      <c r="K264" s="157"/>
      <c r="L264" s="157"/>
      <c r="M264" s="157"/>
      <c r="N264" s="119"/>
      <c r="O264" s="119"/>
      <c r="P264" s="119"/>
      <c r="Q264" s="119"/>
      <c r="R264" s="119"/>
      <c r="S264" s="119"/>
      <c r="T264" s="119"/>
      <c r="U264" s="119"/>
      <c r="V264" s="119"/>
      <c r="W264" s="119"/>
      <c r="X264" s="68"/>
      <c r="Y264" s="68"/>
      <c r="Z264" s="68"/>
      <c r="AA264" s="110"/>
      <c r="AB264" s="110"/>
      <c r="AC264" s="110"/>
      <c r="AD264" s="110"/>
      <c r="AE264" s="110"/>
      <c r="AF264" s="110"/>
      <c r="AG264" s="110"/>
      <c r="AH264" s="110"/>
      <c r="AI264" s="110"/>
      <c r="AJ264" s="68"/>
      <c r="AK264" s="68"/>
      <c r="AL264" s="68"/>
      <c r="AM264" s="68"/>
      <c r="AN264" s="68"/>
      <c r="AO264" s="68"/>
      <c r="AP264" s="68"/>
      <c r="AQ264" s="68"/>
      <c r="AR264" s="68"/>
      <c r="AS264" s="68"/>
      <c r="AT264" s="68"/>
      <c r="AU264" s="68"/>
      <c r="AV264" s="68"/>
      <c r="AW264" s="68"/>
      <c r="AX264" s="68"/>
      <c r="AY264" s="68"/>
      <c r="AZ264" s="68"/>
      <c r="BA264" s="68"/>
      <c r="BB264" s="68"/>
      <c r="BC264" s="68"/>
      <c r="BD264" s="68"/>
      <c r="BE264" s="68"/>
      <c r="BF264" s="68"/>
      <c r="BG264" s="68"/>
      <c r="BH264" s="68"/>
      <c r="BI264" s="68"/>
      <c r="BJ264" s="68"/>
      <c r="BK264" s="68"/>
      <c r="BL264" s="68"/>
      <c r="BM264" s="68"/>
      <c r="BN264" s="68"/>
      <c r="BO264" s="68"/>
      <c r="BP264" s="68"/>
      <c r="BQ264" s="112"/>
      <c r="BR264" s="92"/>
    </row>
    <row r="265" spans="1:70" ht="19.350000000000001" customHeight="1" x14ac:dyDescent="0.5">
      <c r="A265" s="92"/>
      <c r="B265" s="92"/>
      <c r="C265" s="101"/>
      <c r="D265" s="157"/>
      <c r="E265" s="157"/>
      <c r="F265" s="157"/>
      <c r="G265" s="157"/>
      <c r="H265" s="157"/>
      <c r="I265" s="157"/>
      <c r="J265" s="157"/>
      <c r="K265" s="157"/>
      <c r="L265" s="157"/>
      <c r="M265" s="157"/>
      <c r="N265" s="119"/>
      <c r="O265" s="119"/>
      <c r="P265" s="119"/>
      <c r="Q265" s="119"/>
      <c r="R265" s="119"/>
      <c r="S265" s="119"/>
      <c r="T265" s="119"/>
      <c r="U265" s="123" t="s">
        <v>32</v>
      </c>
      <c r="V265" s="119"/>
      <c r="W265" s="119"/>
      <c r="X265" s="119"/>
      <c r="Y265" s="119"/>
      <c r="Z265" s="119"/>
      <c r="AA265" s="110"/>
      <c r="AB265" s="124"/>
      <c r="AC265" s="110"/>
      <c r="AD265" s="110"/>
      <c r="AE265" s="110"/>
      <c r="AF265" s="110"/>
      <c r="AG265" s="110"/>
      <c r="AH265" s="110"/>
      <c r="AI265" s="110"/>
      <c r="AJ265" s="110"/>
      <c r="AK265" s="110"/>
      <c r="AL265" s="110"/>
      <c r="AM265" s="123" t="s">
        <v>33</v>
      </c>
      <c r="AN265" s="110"/>
      <c r="AO265" s="110"/>
      <c r="AP265" s="110"/>
      <c r="AQ265" s="110"/>
      <c r="AR265" s="110"/>
      <c r="AS265" s="110"/>
      <c r="AT265" s="110"/>
      <c r="AU265" s="110"/>
      <c r="AV265" s="110"/>
      <c r="AW265" s="110"/>
      <c r="AX265" s="110"/>
      <c r="AY265" s="110"/>
      <c r="AZ265" s="110"/>
      <c r="BA265" s="109"/>
      <c r="BB265" s="109"/>
      <c r="BC265" s="109"/>
      <c r="BD265" s="109"/>
      <c r="BE265" s="109"/>
      <c r="BF265" s="109"/>
      <c r="BG265" s="109"/>
      <c r="BH265" s="109"/>
      <c r="BI265" s="109"/>
      <c r="BJ265" s="109"/>
      <c r="BK265" s="109"/>
      <c r="BL265" s="109"/>
      <c r="BM265" s="109"/>
      <c r="BN265" s="109"/>
      <c r="BO265" s="109"/>
      <c r="BP265" s="68"/>
      <c r="BQ265" s="112"/>
      <c r="BR265" s="92"/>
    </row>
    <row r="266" spans="1:70" ht="15.6" customHeight="1" x14ac:dyDescent="0.4">
      <c r="A266" s="92"/>
      <c r="B266" s="92"/>
      <c r="C266" s="101"/>
      <c r="D266" s="105" t="s">
        <v>34</v>
      </c>
      <c r="E266" s="106"/>
      <c r="F266" s="106"/>
      <c r="G266" s="106"/>
      <c r="H266" s="106"/>
      <c r="I266" s="106"/>
      <c r="J266" s="106"/>
      <c r="K266" s="106"/>
      <c r="L266" s="106"/>
      <c r="M266" s="107"/>
      <c r="N266" s="130" t="str">
        <f>IF([2]回答表!AD47="○","○","")</f>
        <v/>
      </c>
      <c r="O266" s="131"/>
      <c r="P266" s="131"/>
      <c r="Q266" s="132"/>
      <c r="R266" s="119"/>
      <c r="S266" s="119"/>
      <c r="T266" s="119"/>
      <c r="U266" s="133" t="str">
        <f>IF([2]回答表!AD47="○",[2]回答表!B448,"")</f>
        <v/>
      </c>
      <c r="V266" s="134"/>
      <c r="W266" s="134"/>
      <c r="X266" s="134"/>
      <c r="Y266" s="134"/>
      <c r="Z266" s="134"/>
      <c r="AA266" s="134"/>
      <c r="AB266" s="134"/>
      <c r="AC266" s="134"/>
      <c r="AD266" s="134"/>
      <c r="AE266" s="134"/>
      <c r="AF266" s="134"/>
      <c r="AG266" s="134"/>
      <c r="AH266" s="134"/>
      <c r="AI266" s="134"/>
      <c r="AJ266" s="135"/>
      <c r="AK266" s="136"/>
      <c r="AL266" s="136"/>
      <c r="AM266" s="133" t="str">
        <f>IF([2]回答表!AD47="○",[2]回答表!B454,"")</f>
        <v/>
      </c>
      <c r="AN266" s="134"/>
      <c r="AO266" s="134"/>
      <c r="AP266" s="134"/>
      <c r="AQ266" s="134"/>
      <c r="AR266" s="134"/>
      <c r="AS266" s="134"/>
      <c r="AT266" s="134"/>
      <c r="AU266" s="134"/>
      <c r="AV266" s="134"/>
      <c r="AW266" s="134"/>
      <c r="AX266" s="134"/>
      <c r="AY266" s="134"/>
      <c r="AZ266" s="134"/>
      <c r="BA266" s="134"/>
      <c r="BB266" s="134"/>
      <c r="BC266" s="134"/>
      <c r="BD266" s="134"/>
      <c r="BE266" s="134"/>
      <c r="BF266" s="134"/>
      <c r="BG266" s="134"/>
      <c r="BH266" s="134"/>
      <c r="BI266" s="134"/>
      <c r="BJ266" s="134"/>
      <c r="BK266" s="134"/>
      <c r="BL266" s="134"/>
      <c r="BM266" s="134"/>
      <c r="BN266" s="134"/>
      <c r="BO266" s="134"/>
      <c r="BP266" s="135"/>
      <c r="BQ266" s="112"/>
      <c r="BR266" s="92"/>
    </row>
    <row r="267" spans="1:70" ht="15.6" customHeight="1" x14ac:dyDescent="0.4">
      <c r="A267" s="92"/>
      <c r="B267" s="92"/>
      <c r="C267" s="101"/>
      <c r="D267" s="141"/>
      <c r="E267" s="142"/>
      <c r="F267" s="142"/>
      <c r="G267" s="142"/>
      <c r="H267" s="142"/>
      <c r="I267" s="142"/>
      <c r="J267" s="142"/>
      <c r="K267" s="142"/>
      <c r="L267" s="142"/>
      <c r="M267" s="143"/>
      <c r="N267" s="144"/>
      <c r="O267" s="145"/>
      <c r="P267" s="145"/>
      <c r="Q267" s="146"/>
      <c r="R267" s="119"/>
      <c r="S267" s="119"/>
      <c r="T267" s="119"/>
      <c r="U267" s="147"/>
      <c r="V267" s="148"/>
      <c r="W267" s="148"/>
      <c r="X267" s="148"/>
      <c r="Y267" s="148"/>
      <c r="Z267" s="148"/>
      <c r="AA267" s="148"/>
      <c r="AB267" s="148"/>
      <c r="AC267" s="148"/>
      <c r="AD267" s="148"/>
      <c r="AE267" s="148"/>
      <c r="AF267" s="148"/>
      <c r="AG267" s="148"/>
      <c r="AH267" s="148"/>
      <c r="AI267" s="148"/>
      <c r="AJ267" s="149"/>
      <c r="AK267" s="136"/>
      <c r="AL267" s="136"/>
      <c r="AM267" s="147"/>
      <c r="AN267" s="148"/>
      <c r="AO267" s="148"/>
      <c r="AP267" s="148"/>
      <c r="AQ267" s="148"/>
      <c r="AR267" s="148"/>
      <c r="AS267" s="148"/>
      <c r="AT267" s="148"/>
      <c r="AU267" s="148"/>
      <c r="AV267" s="148"/>
      <c r="AW267" s="148"/>
      <c r="AX267" s="148"/>
      <c r="AY267" s="148"/>
      <c r="AZ267" s="148"/>
      <c r="BA267" s="148"/>
      <c r="BB267" s="148"/>
      <c r="BC267" s="148"/>
      <c r="BD267" s="148"/>
      <c r="BE267" s="148"/>
      <c r="BF267" s="148"/>
      <c r="BG267" s="148"/>
      <c r="BH267" s="148"/>
      <c r="BI267" s="148"/>
      <c r="BJ267" s="148"/>
      <c r="BK267" s="148"/>
      <c r="BL267" s="148"/>
      <c r="BM267" s="148"/>
      <c r="BN267" s="148"/>
      <c r="BO267" s="148"/>
      <c r="BP267" s="149"/>
      <c r="BQ267" s="112"/>
      <c r="BR267" s="92"/>
    </row>
    <row r="268" spans="1:70" ht="15.6" customHeight="1" x14ac:dyDescent="0.4">
      <c r="A268" s="92"/>
      <c r="B268" s="92"/>
      <c r="C268" s="101"/>
      <c r="D268" s="141"/>
      <c r="E268" s="142"/>
      <c r="F268" s="142"/>
      <c r="G268" s="142"/>
      <c r="H268" s="142"/>
      <c r="I268" s="142"/>
      <c r="J268" s="142"/>
      <c r="K268" s="142"/>
      <c r="L268" s="142"/>
      <c r="M268" s="143"/>
      <c r="N268" s="144"/>
      <c r="O268" s="145"/>
      <c r="P268" s="145"/>
      <c r="Q268" s="146"/>
      <c r="R268" s="119"/>
      <c r="S268" s="119"/>
      <c r="T268" s="119"/>
      <c r="U268" s="147"/>
      <c r="V268" s="148"/>
      <c r="W268" s="148"/>
      <c r="X268" s="148"/>
      <c r="Y268" s="148"/>
      <c r="Z268" s="148"/>
      <c r="AA268" s="148"/>
      <c r="AB268" s="148"/>
      <c r="AC268" s="148"/>
      <c r="AD268" s="148"/>
      <c r="AE268" s="148"/>
      <c r="AF268" s="148"/>
      <c r="AG268" s="148"/>
      <c r="AH268" s="148"/>
      <c r="AI268" s="148"/>
      <c r="AJ268" s="149"/>
      <c r="AK268" s="136"/>
      <c r="AL268" s="136"/>
      <c r="AM268" s="147"/>
      <c r="AN268" s="148"/>
      <c r="AO268" s="148"/>
      <c r="AP268" s="148"/>
      <c r="AQ268" s="148"/>
      <c r="AR268" s="148"/>
      <c r="AS268" s="148"/>
      <c r="AT268" s="148"/>
      <c r="AU268" s="148"/>
      <c r="AV268" s="148"/>
      <c r="AW268" s="148"/>
      <c r="AX268" s="148"/>
      <c r="AY268" s="148"/>
      <c r="AZ268" s="148"/>
      <c r="BA268" s="148"/>
      <c r="BB268" s="148"/>
      <c r="BC268" s="148"/>
      <c r="BD268" s="148"/>
      <c r="BE268" s="148"/>
      <c r="BF268" s="148"/>
      <c r="BG268" s="148"/>
      <c r="BH268" s="148"/>
      <c r="BI268" s="148"/>
      <c r="BJ268" s="148"/>
      <c r="BK268" s="148"/>
      <c r="BL268" s="148"/>
      <c r="BM268" s="148"/>
      <c r="BN268" s="148"/>
      <c r="BO268" s="148"/>
      <c r="BP268" s="149"/>
      <c r="BQ268" s="112"/>
      <c r="BR268" s="92"/>
    </row>
    <row r="269" spans="1:70" ht="15.6" customHeight="1" x14ac:dyDescent="0.4">
      <c r="C269" s="101"/>
      <c r="D269" s="116"/>
      <c r="E269" s="117"/>
      <c r="F269" s="117"/>
      <c r="G269" s="117"/>
      <c r="H269" s="117"/>
      <c r="I269" s="117"/>
      <c r="J269" s="117"/>
      <c r="K269" s="117"/>
      <c r="L269" s="117"/>
      <c r="M269" s="118"/>
      <c r="N269" s="154"/>
      <c r="O269" s="155"/>
      <c r="P269" s="155"/>
      <c r="Q269" s="156"/>
      <c r="R269" s="119"/>
      <c r="S269" s="119"/>
      <c r="T269" s="119"/>
      <c r="U269" s="174"/>
      <c r="V269" s="175"/>
      <c r="W269" s="175"/>
      <c r="X269" s="175"/>
      <c r="Y269" s="175"/>
      <c r="Z269" s="175"/>
      <c r="AA269" s="175"/>
      <c r="AB269" s="175"/>
      <c r="AC269" s="175"/>
      <c r="AD269" s="175"/>
      <c r="AE269" s="175"/>
      <c r="AF269" s="175"/>
      <c r="AG269" s="175"/>
      <c r="AH269" s="175"/>
      <c r="AI269" s="175"/>
      <c r="AJ269" s="176"/>
      <c r="AK269" s="136"/>
      <c r="AL269" s="136"/>
      <c r="AM269" s="174"/>
      <c r="AN269" s="175"/>
      <c r="AO269" s="175"/>
      <c r="AP269" s="175"/>
      <c r="AQ269" s="175"/>
      <c r="AR269" s="175"/>
      <c r="AS269" s="175"/>
      <c r="AT269" s="175"/>
      <c r="AU269" s="175"/>
      <c r="AV269" s="175"/>
      <c r="AW269" s="175"/>
      <c r="AX269" s="175"/>
      <c r="AY269" s="175"/>
      <c r="AZ269" s="175"/>
      <c r="BA269" s="175"/>
      <c r="BB269" s="175"/>
      <c r="BC269" s="175"/>
      <c r="BD269" s="175"/>
      <c r="BE269" s="175"/>
      <c r="BF269" s="175"/>
      <c r="BG269" s="175"/>
      <c r="BH269" s="175"/>
      <c r="BI269" s="175"/>
      <c r="BJ269" s="175"/>
      <c r="BK269" s="175"/>
      <c r="BL269" s="175"/>
      <c r="BM269" s="175"/>
      <c r="BN269" s="175"/>
      <c r="BO269" s="175"/>
      <c r="BP269" s="176"/>
      <c r="BQ269" s="112"/>
    </row>
    <row r="270" spans="1:70" ht="15.6" customHeight="1" x14ac:dyDescent="0.4">
      <c r="C270" s="179"/>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c r="AU270" s="180"/>
      <c r="AV270" s="180"/>
      <c r="AW270" s="180"/>
      <c r="AX270" s="180"/>
      <c r="AY270" s="180"/>
      <c r="AZ270" s="180"/>
      <c r="BA270" s="180"/>
      <c r="BB270" s="180"/>
      <c r="BC270" s="180"/>
      <c r="BD270" s="180"/>
      <c r="BE270" s="180"/>
      <c r="BF270" s="180"/>
      <c r="BG270" s="180"/>
      <c r="BH270" s="180"/>
      <c r="BI270" s="180"/>
      <c r="BJ270" s="180"/>
      <c r="BK270" s="180"/>
      <c r="BL270" s="180"/>
      <c r="BM270" s="180"/>
      <c r="BN270" s="180"/>
      <c r="BO270" s="180"/>
      <c r="BP270" s="180"/>
      <c r="BQ270" s="181"/>
    </row>
    <row r="271" spans="1:70" ht="15.6" customHeight="1" x14ac:dyDescent="0.4">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c r="AG271" s="92"/>
      <c r="AH271" s="92"/>
      <c r="AI271" s="92"/>
      <c r="AJ271" s="92"/>
      <c r="AK271" s="92"/>
      <c r="AL271" s="92"/>
      <c r="AM271" s="92"/>
      <c r="AN271" s="92"/>
      <c r="AO271" s="92"/>
      <c r="AP271" s="92"/>
      <c r="AQ271" s="92"/>
      <c r="AR271" s="92"/>
      <c r="AS271" s="92"/>
      <c r="AT271" s="92"/>
      <c r="AU271" s="92"/>
      <c r="AV271" s="92"/>
      <c r="AW271" s="92"/>
      <c r="AX271" s="92"/>
      <c r="AY271" s="92"/>
      <c r="AZ271" s="92"/>
      <c r="BA271" s="92"/>
      <c r="BB271" s="92"/>
      <c r="BC271" s="92"/>
      <c r="BD271" s="92"/>
      <c r="BE271" s="92"/>
      <c r="BF271" s="92"/>
      <c r="BG271" s="92"/>
      <c r="BH271" s="92"/>
      <c r="BI271" s="92"/>
      <c r="BJ271" s="92"/>
      <c r="BK271" s="92"/>
      <c r="BL271" s="92"/>
      <c r="BM271" s="92"/>
      <c r="BN271" s="92"/>
      <c r="BO271" s="92"/>
      <c r="BP271" s="92"/>
      <c r="BQ271" s="92"/>
      <c r="BR271" s="92"/>
    </row>
    <row r="272" spans="1:70" ht="15.6" customHeight="1" x14ac:dyDescent="0.4"/>
    <row r="273" spans="3:69" ht="15.6" customHeight="1" x14ac:dyDescent="0.4"/>
    <row r="274" spans="3:69" ht="15.6" customHeight="1" x14ac:dyDescent="0.4"/>
    <row r="275" spans="3:69" ht="21.95" customHeight="1" x14ac:dyDescent="0.4">
      <c r="C275" s="241" t="s">
        <v>73</v>
      </c>
      <c r="D275" s="241"/>
      <c r="E275" s="241"/>
      <c r="F275" s="241"/>
      <c r="G275" s="241"/>
      <c r="H275" s="241"/>
      <c r="I275" s="241"/>
      <c r="J275" s="241"/>
      <c r="K275" s="241"/>
      <c r="L275" s="241"/>
      <c r="M275" s="241"/>
      <c r="N275" s="241"/>
      <c r="O275" s="241"/>
      <c r="P275" s="241"/>
      <c r="Q275" s="241"/>
      <c r="R275" s="241"/>
      <c r="S275" s="241"/>
      <c r="T275" s="241"/>
      <c r="U275" s="241"/>
      <c r="V275" s="241"/>
      <c r="W275" s="241"/>
      <c r="X275" s="241"/>
      <c r="Y275" s="241"/>
      <c r="Z275" s="241"/>
      <c r="AA275" s="241"/>
      <c r="AB275" s="241"/>
      <c r="AC275" s="241"/>
      <c r="AD275" s="241"/>
      <c r="AE275" s="241"/>
      <c r="AF275" s="241"/>
      <c r="AG275" s="241"/>
      <c r="AH275" s="241"/>
      <c r="AI275" s="241"/>
      <c r="AJ275" s="241"/>
      <c r="AK275" s="241"/>
      <c r="AL275" s="241"/>
      <c r="AM275" s="241"/>
      <c r="AN275" s="241"/>
      <c r="AO275" s="241"/>
      <c r="AP275" s="241"/>
      <c r="AQ275" s="241"/>
      <c r="AR275" s="241"/>
      <c r="AS275" s="241"/>
      <c r="AT275" s="241"/>
      <c r="AU275" s="241"/>
      <c r="AV275" s="241"/>
      <c r="AW275" s="241"/>
      <c r="AX275" s="241"/>
      <c r="AY275" s="241"/>
      <c r="AZ275" s="241"/>
      <c r="BA275" s="241"/>
      <c r="BB275" s="241"/>
      <c r="BC275" s="241"/>
      <c r="BD275" s="241"/>
      <c r="BE275" s="241"/>
      <c r="BF275" s="241"/>
      <c r="BG275" s="241"/>
      <c r="BH275" s="241"/>
      <c r="BI275" s="241"/>
      <c r="BJ275" s="241"/>
      <c r="BK275" s="241"/>
      <c r="BL275" s="241"/>
      <c r="BM275" s="241"/>
      <c r="BN275" s="241"/>
      <c r="BO275" s="241"/>
      <c r="BP275" s="241"/>
      <c r="BQ275" s="241"/>
    </row>
    <row r="276" spans="3:69" ht="21.95" customHeight="1" x14ac:dyDescent="0.4">
      <c r="C276" s="241"/>
      <c r="D276" s="241"/>
      <c r="E276" s="241"/>
      <c r="F276" s="241"/>
      <c r="G276" s="241"/>
      <c r="H276" s="241"/>
      <c r="I276" s="241"/>
      <c r="J276" s="241"/>
      <c r="K276" s="241"/>
      <c r="L276" s="241"/>
      <c r="M276" s="241"/>
      <c r="N276" s="241"/>
      <c r="O276" s="241"/>
      <c r="P276" s="241"/>
      <c r="Q276" s="241"/>
      <c r="R276" s="241"/>
      <c r="S276" s="241"/>
      <c r="T276" s="241"/>
      <c r="U276" s="241"/>
      <c r="V276" s="241"/>
      <c r="W276" s="241"/>
      <c r="X276" s="241"/>
      <c r="Y276" s="241"/>
      <c r="Z276" s="241"/>
      <c r="AA276" s="241"/>
      <c r="AB276" s="241"/>
      <c r="AC276" s="241"/>
      <c r="AD276" s="241"/>
      <c r="AE276" s="241"/>
      <c r="AF276" s="241"/>
      <c r="AG276" s="241"/>
      <c r="AH276" s="241"/>
      <c r="AI276" s="241"/>
      <c r="AJ276" s="241"/>
      <c r="AK276" s="241"/>
      <c r="AL276" s="241"/>
      <c r="AM276" s="241"/>
      <c r="AN276" s="241"/>
      <c r="AO276" s="241"/>
      <c r="AP276" s="241"/>
      <c r="AQ276" s="241"/>
      <c r="AR276" s="241"/>
      <c r="AS276" s="241"/>
      <c r="AT276" s="241"/>
      <c r="AU276" s="241"/>
      <c r="AV276" s="241"/>
      <c r="AW276" s="241"/>
      <c r="AX276" s="241"/>
      <c r="AY276" s="241"/>
      <c r="AZ276" s="241"/>
      <c r="BA276" s="241"/>
      <c r="BB276" s="241"/>
      <c r="BC276" s="241"/>
      <c r="BD276" s="241"/>
      <c r="BE276" s="241"/>
      <c r="BF276" s="241"/>
      <c r="BG276" s="241"/>
      <c r="BH276" s="241"/>
      <c r="BI276" s="241"/>
      <c r="BJ276" s="241"/>
      <c r="BK276" s="241"/>
      <c r="BL276" s="241"/>
      <c r="BM276" s="241"/>
      <c r="BN276" s="241"/>
      <c r="BO276" s="241"/>
      <c r="BP276" s="241"/>
      <c r="BQ276" s="241"/>
    </row>
    <row r="277" spans="3:69" ht="21.95" customHeight="1" x14ac:dyDescent="0.4">
      <c r="C277" s="241"/>
      <c r="D277" s="241"/>
      <c r="E277" s="241"/>
      <c r="F277" s="241"/>
      <c r="G277" s="241"/>
      <c r="H277" s="241"/>
      <c r="I277" s="241"/>
      <c r="J277" s="241"/>
      <c r="K277" s="241"/>
      <c r="L277" s="241"/>
      <c r="M277" s="241"/>
      <c r="N277" s="241"/>
      <c r="O277" s="241"/>
      <c r="P277" s="241"/>
      <c r="Q277" s="241"/>
      <c r="R277" s="241"/>
      <c r="S277" s="241"/>
      <c r="T277" s="241"/>
      <c r="U277" s="241"/>
      <c r="V277" s="241"/>
      <c r="W277" s="241"/>
      <c r="X277" s="241"/>
      <c r="Y277" s="241"/>
      <c r="Z277" s="241"/>
      <c r="AA277" s="241"/>
      <c r="AB277" s="241"/>
      <c r="AC277" s="241"/>
      <c r="AD277" s="241"/>
      <c r="AE277" s="241"/>
      <c r="AF277" s="241"/>
      <c r="AG277" s="241"/>
      <c r="AH277" s="241"/>
      <c r="AI277" s="241"/>
      <c r="AJ277" s="241"/>
      <c r="AK277" s="241"/>
      <c r="AL277" s="241"/>
      <c r="AM277" s="241"/>
      <c r="AN277" s="241"/>
      <c r="AO277" s="241"/>
      <c r="AP277" s="241"/>
      <c r="AQ277" s="241"/>
      <c r="AR277" s="241"/>
      <c r="AS277" s="241"/>
      <c r="AT277" s="241"/>
      <c r="AU277" s="241"/>
      <c r="AV277" s="241"/>
      <c r="AW277" s="241"/>
      <c r="AX277" s="241"/>
      <c r="AY277" s="241"/>
      <c r="AZ277" s="241"/>
      <c r="BA277" s="241"/>
      <c r="BB277" s="241"/>
      <c r="BC277" s="241"/>
      <c r="BD277" s="241"/>
      <c r="BE277" s="241"/>
      <c r="BF277" s="241"/>
      <c r="BG277" s="241"/>
      <c r="BH277" s="241"/>
      <c r="BI277" s="241"/>
      <c r="BJ277" s="241"/>
      <c r="BK277" s="241"/>
      <c r="BL277" s="241"/>
      <c r="BM277" s="241"/>
      <c r="BN277" s="241"/>
      <c r="BO277" s="241"/>
      <c r="BP277" s="241"/>
      <c r="BQ277" s="241"/>
    </row>
    <row r="278" spans="3:69" ht="15.6" customHeight="1" x14ac:dyDescent="0.4">
      <c r="C278" s="242"/>
      <c r="D278" s="243"/>
      <c r="E278" s="243"/>
      <c r="F278" s="243"/>
      <c r="G278" s="243"/>
      <c r="H278" s="243"/>
      <c r="I278" s="243"/>
      <c r="J278" s="243"/>
      <c r="K278" s="243"/>
      <c r="L278" s="243"/>
      <c r="M278" s="243"/>
      <c r="N278" s="243"/>
      <c r="O278" s="243"/>
      <c r="P278" s="243"/>
      <c r="Q278" s="243"/>
      <c r="R278" s="243"/>
      <c r="S278" s="243"/>
      <c r="T278" s="243"/>
      <c r="U278" s="243"/>
      <c r="V278" s="243"/>
      <c r="W278" s="243"/>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7"/>
      <c r="BB278" s="177"/>
      <c r="BC278" s="177"/>
      <c r="BD278" s="177"/>
      <c r="BE278" s="177"/>
      <c r="BF278" s="177"/>
      <c r="BG278" s="177"/>
      <c r="BH278" s="177"/>
      <c r="BI278" s="177"/>
      <c r="BJ278" s="177"/>
      <c r="BK278" s="177"/>
      <c r="BL278" s="177"/>
      <c r="BM278" s="177"/>
      <c r="BN278" s="177"/>
      <c r="BO278" s="177"/>
      <c r="BP278" s="177"/>
      <c r="BQ278" s="244"/>
    </row>
    <row r="279" spans="3:69" ht="18.95" customHeight="1" x14ac:dyDescent="0.4">
      <c r="C279" s="245"/>
      <c r="D279" s="246" t="str">
        <f>IF([2]回答表!R48="○",[2]回答表!B467,"")</f>
        <v/>
      </c>
      <c r="E279" s="247"/>
      <c r="F279" s="247"/>
      <c r="G279" s="247"/>
      <c r="H279" s="247"/>
      <c r="I279" s="247"/>
      <c r="J279" s="247"/>
      <c r="K279" s="247"/>
      <c r="L279" s="247"/>
      <c r="M279" s="247"/>
      <c r="N279" s="247"/>
      <c r="O279" s="247"/>
      <c r="P279" s="247"/>
      <c r="Q279" s="247"/>
      <c r="R279" s="247"/>
      <c r="S279" s="247"/>
      <c r="T279" s="247"/>
      <c r="U279" s="247"/>
      <c r="V279" s="247"/>
      <c r="W279" s="247"/>
      <c r="X279" s="247"/>
      <c r="Y279" s="247"/>
      <c r="Z279" s="247"/>
      <c r="AA279" s="247"/>
      <c r="AB279" s="247"/>
      <c r="AC279" s="247"/>
      <c r="AD279" s="247"/>
      <c r="AE279" s="247"/>
      <c r="AF279" s="247"/>
      <c r="AG279" s="247"/>
      <c r="AH279" s="247"/>
      <c r="AI279" s="247"/>
      <c r="AJ279" s="247"/>
      <c r="AK279" s="247"/>
      <c r="AL279" s="247"/>
      <c r="AM279" s="247"/>
      <c r="AN279" s="247"/>
      <c r="AO279" s="247"/>
      <c r="AP279" s="247"/>
      <c r="AQ279" s="247"/>
      <c r="AR279" s="247"/>
      <c r="AS279" s="247"/>
      <c r="AT279" s="247"/>
      <c r="AU279" s="247"/>
      <c r="AV279" s="247"/>
      <c r="AW279" s="247"/>
      <c r="AX279" s="247"/>
      <c r="AY279" s="247"/>
      <c r="AZ279" s="247"/>
      <c r="BA279" s="247"/>
      <c r="BB279" s="247"/>
      <c r="BC279" s="247"/>
      <c r="BD279" s="247"/>
      <c r="BE279" s="247"/>
      <c r="BF279" s="247"/>
      <c r="BG279" s="247"/>
      <c r="BH279" s="247"/>
      <c r="BI279" s="247"/>
      <c r="BJ279" s="247"/>
      <c r="BK279" s="247"/>
      <c r="BL279" s="247"/>
      <c r="BM279" s="247"/>
      <c r="BN279" s="247"/>
      <c r="BO279" s="247"/>
      <c r="BP279" s="248"/>
      <c r="BQ279" s="249"/>
    </row>
    <row r="280" spans="3:69" ht="23.45" customHeight="1" x14ac:dyDescent="0.4">
      <c r="C280" s="245"/>
      <c r="D280" s="250"/>
      <c r="E280" s="251"/>
      <c r="F280" s="251"/>
      <c r="G280" s="251"/>
      <c r="H280" s="251"/>
      <c r="I280" s="251"/>
      <c r="J280" s="251"/>
      <c r="K280" s="251"/>
      <c r="L280" s="251"/>
      <c r="M280" s="251"/>
      <c r="N280" s="251"/>
      <c r="O280" s="251"/>
      <c r="P280" s="251"/>
      <c r="Q280" s="251"/>
      <c r="R280" s="251"/>
      <c r="S280" s="251"/>
      <c r="T280" s="251"/>
      <c r="U280" s="251"/>
      <c r="V280" s="251"/>
      <c r="W280" s="251"/>
      <c r="X280" s="251"/>
      <c r="Y280" s="251"/>
      <c r="Z280" s="251"/>
      <c r="AA280" s="251"/>
      <c r="AB280" s="251"/>
      <c r="AC280" s="251"/>
      <c r="AD280" s="251"/>
      <c r="AE280" s="251"/>
      <c r="AF280" s="251"/>
      <c r="AG280" s="251"/>
      <c r="AH280" s="251"/>
      <c r="AI280" s="251"/>
      <c r="AJ280" s="251"/>
      <c r="AK280" s="251"/>
      <c r="AL280" s="251"/>
      <c r="AM280" s="251"/>
      <c r="AN280" s="251"/>
      <c r="AO280" s="251"/>
      <c r="AP280" s="251"/>
      <c r="AQ280" s="251"/>
      <c r="AR280" s="251"/>
      <c r="AS280" s="251"/>
      <c r="AT280" s="251"/>
      <c r="AU280" s="251"/>
      <c r="AV280" s="251"/>
      <c r="AW280" s="251"/>
      <c r="AX280" s="251"/>
      <c r="AY280" s="251"/>
      <c r="AZ280" s="251"/>
      <c r="BA280" s="251"/>
      <c r="BB280" s="251"/>
      <c r="BC280" s="251"/>
      <c r="BD280" s="251"/>
      <c r="BE280" s="251"/>
      <c r="BF280" s="251"/>
      <c r="BG280" s="251"/>
      <c r="BH280" s="251"/>
      <c r="BI280" s="251"/>
      <c r="BJ280" s="251"/>
      <c r="BK280" s="251"/>
      <c r="BL280" s="251"/>
      <c r="BM280" s="251"/>
      <c r="BN280" s="251"/>
      <c r="BO280" s="251"/>
      <c r="BP280" s="252"/>
      <c r="BQ280" s="249"/>
    </row>
    <row r="281" spans="3:69" ht="23.45" customHeight="1" x14ac:dyDescent="0.4">
      <c r="C281" s="245"/>
      <c r="D281" s="250"/>
      <c r="E281" s="251"/>
      <c r="F281" s="251"/>
      <c r="G281" s="251"/>
      <c r="H281" s="251"/>
      <c r="I281" s="251"/>
      <c r="J281" s="251"/>
      <c r="K281" s="251"/>
      <c r="L281" s="251"/>
      <c r="M281" s="251"/>
      <c r="N281" s="251"/>
      <c r="O281" s="251"/>
      <c r="P281" s="251"/>
      <c r="Q281" s="251"/>
      <c r="R281" s="251"/>
      <c r="S281" s="251"/>
      <c r="T281" s="251"/>
      <c r="U281" s="251"/>
      <c r="V281" s="251"/>
      <c r="W281" s="251"/>
      <c r="X281" s="251"/>
      <c r="Y281" s="251"/>
      <c r="Z281" s="251"/>
      <c r="AA281" s="251"/>
      <c r="AB281" s="251"/>
      <c r="AC281" s="251"/>
      <c r="AD281" s="251"/>
      <c r="AE281" s="251"/>
      <c r="AF281" s="251"/>
      <c r="AG281" s="251"/>
      <c r="AH281" s="251"/>
      <c r="AI281" s="251"/>
      <c r="AJ281" s="251"/>
      <c r="AK281" s="251"/>
      <c r="AL281" s="251"/>
      <c r="AM281" s="251"/>
      <c r="AN281" s="251"/>
      <c r="AO281" s="251"/>
      <c r="AP281" s="251"/>
      <c r="AQ281" s="251"/>
      <c r="AR281" s="251"/>
      <c r="AS281" s="251"/>
      <c r="AT281" s="251"/>
      <c r="AU281" s="251"/>
      <c r="AV281" s="251"/>
      <c r="AW281" s="251"/>
      <c r="AX281" s="251"/>
      <c r="AY281" s="251"/>
      <c r="AZ281" s="251"/>
      <c r="BA281" s="251"/>
      <c r="BB281" s="251"/>
      <c r="BC281" s="251"/>
      <c r="BD281" s="251"/>
      <c r="BE281" s="251"/>
      <c r="BF281" s="251"/>
      <c r="BG281" s="251"/>
      <c r="BH281" s="251"/>
      <c r="BI281" s="251"/>
      <c r="BJ281" s="251"/>
      <c r="BK281" s="251"/>
      <c r="BL281" s="251"/>
      <c r="BM281" s="251"/>
      <c r="BN281" s="251"/>
      <c r="BO281" s="251"/>
      <c r="BP281" s="252"/>
      <c r="BQ281" s="249"/>
    </row>
    <row r="282" spans="3:69" ht="23.45" customHeight="1" x14ac:dyDescent="0.4">
      <c r="C282" s="245"/>
      <c r="D282" s="250"/>
      <c r="E282" s="251"/>
      <c r="F282" s="251"/>
      <c r="G282" s="251"/>
      <c r="H282" s="251"/>
      <c r="I282" s="251"/>
      <c r="J282" s="251"/>
      <c r="K282" s="251"/>
      <c r="L282" s="251"/>
      <c r="M282" s="251"/>
      <c r="N282" s="251"/>
      <c r="O282" s="251"/>
      <c r="P282" s="251"/>
      <c r="Q282" s="251"/>
      <c r="R282" s="251"/>
      <c r="S282" s="251"/>
      <c r="T282" s="251"/>
      <c r="U282" s="251"/>
      <c r="V282" s="251"/>
      <c r="W282" s="251"/>
      <c r="X282" s="251"/>
      <c r="Y282" s="251"/>
      <c r="Z282" s="251"/>
      <c r="AA282" s="251"/>
      <c r="AB282" s="251"/>
      <c r="AC282" s="251"/>
      <c r="AD282" s="251"/>
      <c r="AE282" s="251"/>
      <c r="AF282" s="251"/>
      <c r="AG282" s="251"/>
      <c r="AH282" s="251"/>
      <c r="AI282" s="251"/>
      <c r="AJ282" s="251"/>
      <c r="AK282" s="251"/>
      <c r="AL282" s="251"/>
      <c r="AM282" s="251"/>
      <c r="AN282" s="251"/>
      <c r="AO282" s="251"/>
      <c r="AP282" s="251"/>
      <c r="AQ282" s="251"/>
      <c r="AR282" s="251"/>
      <c r="AS282" s="251"/>
      <c r="AT282" s="251"/>
      <c r="AU282" s="251"/>
      <c r="AV282" s="251"/>
      <c r="AW282" s="251"/>
      <c r="AX282" s="251"/>
      <c r="AY282" s="251"/>
      <c r="AZ282" s="251"/>
      <c r="BA282" s="251"/>
      <c r="BB282" s="251"/>
      <c r="BC282" s="251"/>
      <c r="BD282" s="251"/>
      <c r="BE282" s="251"/>
      <c r="BF282" s="251"/>
      <c r="BG282" s="251"/>
      <c r="BH282" s="251"/>
      <c r="BI282" s="251"/>
      <c r="BJ282" s="251"/>
      <c r="BK282" s="251"/>
      <c r="BL282" s="251"/>
      <c r="BM282" s="251"/>
      <c r="BN282" s="251"/>
      <c r="BO282" s="251"/>
      <c r="BP282" s="252"/>
      <c r="BQ282" s="249"/>
    </row>
    <row r="283" spans="3:69" ht="23.45" customHeight="1" x14ac:dyDescent="0.4">
      <c r="C283" s="245"/>
      <c r="D283" s="250"/>
      <c r="E283" s="251"/>
      <c r="F283" s="251"/>
      <c r="G283" s="251"/>
      <c r="H283" s="251"/>
      <c r="I283" s="251"/>
      <c r="J283" s="251"/>
      <c r="K283" s="251"/>
      <c r="L283" s="251"/>
      <c r="M283" s="251"/>
      <c r="N283" s="251"/>
      <c r="O283" s="251"/>
      <c r="P283" s="251"/>
      <c r="Q283" s="251"/>
      <c r="R283" s="251"/>
      <c r="S283" s="251"/>
      <c r="T283" s="251"/>
      <c r="U283" s="251"/>
      <c r="V283" s="251"/>
      <c r="W283" s="251"/>
      <c r="X283" s="251"/>
      <c r="Y283" s="251"/>
      <c r="Z283" s="251"/>
      <c r="AA283" s="251"/>
      <c r="AB283" s="251"/>
      <c r="AC283" s="251"/>
      <c r="AD283" s="251"/>
      <c r="AE283" s="251"/>
      <c r="AF283" s="251"/>
      <c r="AG283" s="251"/>
      <c r="AH283" s="251"/>
      <c r="AI283" s="251"/>
      <c r="AJ283" s="251"/>
      <c r="AK283" s="251"/>
      <c r="AL283" s="251"/>
      <c r="AM283" s="251"/>
      <c r="AN283" s="251"/>
      <c r="AO283" s="251"/>
      <c r="AP283" s="251"/>
      <c r="AQ283" s="251"/>
      <c r="AR283" s="251"/>
      <c r="AS283" s="251"/>
      <c r="AT283" s="251"/>
      <c r="AU283" s="251"/>
      <c r="AV283" s="251"/>
      <c r="AW283" s="251"/>
      <c r="AX283" s="251"/>
      <c r="AY283" s="251"/>
      <c r="AZ283" s="251"/>
      <c r="BA283" s="251"/>
      <c r="BB283" s="251"/>
      <c r="BC283" s="251"/>
      <c r="BD283" s="251"/>
      <c r="BE283" s="251"/>
      <c r="BF283" s="251"/>
      <c r="BG283" s="251"/>
      <c r="BH283" s="251"/>
      <c r="BI283" s="251"/>
      <c r="BJ283" s="251"/>
      <c r="BK283" s="251"/>
      <c r="BL283" s="251"/>
      <c r="BM283" s="251"/>
      <c r="BN283" s="251"/>
      <c r="BO283" s="251"/>
      <c r="BP283" s="252"/>
      <c r="BQ283" s="249"/>
    </row>
    <row r="284" spans="3:69" ht="23.45" customHeight="1" x14ac:dyDescent="0.4">
      <c r="C284" s="245"/>
      <c r="D284" s="250"/>
      <c r="E284" s="251"/>
      <c r="F284" s="251"/>
      <c r="G284" s="251"/>
      <c r="H284" s="251"/>
      <c r="I284" s="251"/>
      <c r="J284" s="251"/>
      <c r="K284" s="251"/>
      <c r="L284" s="251"/>
      <c r="M284" s="251"/>
      <c r="N284" s="251"/>
      <c r="O284" s="251"/>
      <c r="P284" s="251"/>
      <c r="Q284" s="251"/>
      <c r="R284" s="251"/>
      <c r="S284" s="251"/>
      <c r="T284" s="251"/>
      <c r="U284" s="251"/>
      <c r="V284" s="251"/>
      <c r="W284" s="251"/>
      <c r="X284" s="251"/>
      <c r="Y284" s="251"/>
      <c r="Z284" s="251"/>
      <c r="AA284" s="251"/>
      <c r="AB284" s="251"/>
      <c r="AC284" s="251"/>
      <c r="AD284" s="251"/>
      <c r="AE284" s="251"/>
      <c r="AF284" s="251"/>
      <c r="AG284" s="251"/>
      <c r="AH284" s="251"/>
      <c r="AI284" s="251"/>
      <c r="AJ284" s="251"/>
      <c r="AK284" s="251"/>
      <c r="AL284" s="251"/>
      <c r="AM284" s="251"/>
      <c r="AN284" s="251"/>
      <c r="AO284" s="251"/>
      <c r="AP284" s="251"/>
      <c r="AQ284" s="251"/>
      <c r="AR284" s="251"/>
      <c r="AS284" s="251"/>
      <c r="AT284" s="251"/>
      <c r="AU284" s="251"/>
      <c r="AV284" s="251"/>
      <c r="AW284" s="251"/>
      <c r="AX284" s="251"/>
      <c r="AY284" s="251"/>
      <c r="AZ284" s="251"/>
      <c r="BA284" s="251"/>
      <c r="BB284" s="251"/>
      <c r="BC284" s="251"/>
      <c r="BD284" s="251"/>
      <c r="BE284" s="251"/>
      <c r="BF284" s="251"/>
      <c r="BG284" s="251"/>
      <c r="BH284" s="251"/>
      <c r="BI284" s="251"/>
      <c r="BJ284" s="251"/>
      <c r="BK284" s="251"/>
      <c r="BL284" s="251"/>
      <c r="BM284" s="251"/>
      <c r="BN284" s="251"/>
      <c r="BO284" s="251"/>
      <c r="BP284" s="252"/>
      <c r="BQ284" s="249"/>
    </row>
    <row r="285" spans="3:69" ht="23.45" customHeight="1" x14ac:dyDescent="0.4">
      <c r="C285" s="245"/>
      <c r="D285" s="250"/>
      <c r="E285" s="251"/>
      <c r="F285" s="251"/>
      <c r="G285" s="251"/>
      <c r="H285" s="251"/>
      <c r="I285" s="251"/>
      <c r="J285" s="251"/>
      <c r="K285" s="251"/>
      <c r="L285" s="251"/>
      <c r="M285" s="251"/>
      <c r="N285" s="251"/>
      <c r="O285" s="251"/>
      <c r="P285" s="251"/>
      <c r="Q285" s="251"/>
      <c r="R285" s="251"/>
      <c r="S285" s="251"/>
      <c r="T285" s="251"/>
      <c r="U285" s="251"/>
      <c r="V285" s="251"/>
      <c r="W285" s="251"/>
      <c r="X285" s="251"/>
      <c r="Y285" s="251"/>
      <c r="Z285" s="251"/>
      <c r="AA285" s="251"/>
      <c r="AB285" s="251"/>
      <c r="AC285" s="251"/>
      <c r="AD285" s="251"/>
      <c r="AE285" s="251"/>
      <c r="AF285" s="251"/>
      <c r="AG285" s="251"/>
      <c r="AH285" s="251"/>
      <c r="AI285" s="251"/>
      <c r="AJ285" s="251"/>
      <c r="AK285" s="251"/>
      <c r="AL285" s="251"/>
      <c r="AM285" s="251"/>
      <c r="AN285" s="251"/>
      <c r="AO285" s="251"/>
      <c r="AP285" s="251"/>
      <c r="AQ285" s="251"/>
      <c r="AR285" s="251"/>
      <c r="AS285" s="251"/>
      <c r="AT285" s="251"/>
      <c r="AU285" s="251"/>
      <c r="AV285" s="251"/>
      <c r="AW285" s="251"/>
      <c r="AX285" s="251"/>
      <c r="AY285" s="251"/>
      <c r="AZ285" s="251"/>
      <c r="BA285" s="251"/>
      <c r="BB285" s="251"/>
      <c r="BC285" s="251"/>
      <c r="BD285" s="251"/>
      <c r="BE285" s="251"/>
      <c r="BF285" s="251"/>
      <c r="BG285" s="251"/>
      <c r="BH285" s="251"/>
      <c r="BI285" s="251"/>
      <c r="BJ285" s="251"/>
      <c r="BK285" s="251"/>
      <c r="BL285" s="251"/>
      <c r="BM285" s="251"/>
      <c r="BN285" s="251"/>
      <c r="BO285" s="251"/>
      <c r="BP285" s="252"/>
      <c r="BQ285" s="249"/>
    </row>
    <row r="286" spans="3:69" ht="23.45" customHeight="1" x14ac:dyDescent="0.4">
      <c r="C286" s="245"/>
      <c r="D286" s="250"/>
      <c r="E286" s="251"/>
      <c r="F286" s="251"/>
      <c r="G286" s="251"/>
      <c r="H286" s="251"/>
      <c r="I286" s="251"/>
      <c r="J286" s="251"/>
      <c r="K286" s="251"/>
      <c r="L286" s="251"/>
      <c r="M286" s="251"/>
      <c r="N286" s="251"/>
      <c r="O286" s="251"/>
      <c r="P286" s="251"/>
      <c r="Q286" s="251"/>
      <c r="R286" s="251"/>
      <c r="S286" s="251"/>
      <c r="T286" s="251"/>
      <c r="U286" s="251"/>
      <c r="V286" s="251"/>
      <c r="W286" s="251"/>
      <c r="X286" s="251"/>
      <c r="Y286" s="251"/>
      <c r="Z286" s="251"/>
      <c r="AA286" s="251"/>
      <c r="AB286" s="251"/>
      <c r="AC286" s="251"/>
      <c r="AD286" s="251"/>
      <c r="AE286" s="251"/>
      <c r="AF286" s="251"/>
      <c r="AG286" s="251"/>
      <c r="AH286" s="251"/>
      <c r="AI286" s="251"/>
      <c r="AJ286" s="251"/>
      <c r="AK286" s="251"/>
      <c r="AL286" s="251"/>
      <c r="AM286" s="251"/>
      <c r="AN286" s="251"/>
      <c r="AO286" s="251"/>
      <c r="AP286" s="251"/>
      <c r="AQ286" s="251"/>
      <c r="AR286" s="251"/>
      <c r="AS286" s="251"/>
      <c r="AT286" s="251"/>
      <c r="AU286" s="251"/>
      <c r="AV286" s="251"/>
      <c r="AW286" s="251"/>
      <c r="AX286" s="251"/>
      <c r="AY286" s="251"/>
      <c r="AZ286" s="251"/>
      <c r="BA286" s="251"/>
      <c r="BB286" s="251"/>
      <c r="BC286" s="251"/>
      <c r="BD286" s="251"/>
      <c r="BE286" s="251"/>
      <c r="BF286" s="251"/>
      <c r="BG286" s="251"/>
      <c r="BH286" s="251"/>
      <c r="BI286" s="251"/>
      <c r="BJ286" s="251"/>
      <c r="BK286" s="251"/>
      <c r="BL286" s="251"/>
      <c r="BM286" s="251"/>
      <c r="BN286" s="251"/>
      <c r="BO286" s="251"/>
      <c r="BP286" s="252"/>
      <c r="BQ286" s="249"/>
    </row>
    <row r="287" spans="3:69" ht="23.45" customHeight="1" x14ac:dyDescent="0.4">
      <c r="C287" s="245"/>
      <c r="D287" s="250"/>
      <c r="E287" s="251"/>
      <c r="F287" s="251"/>
      <c r="G287" s="251"/>
      <c r="H287" s="251"/>
      <c r="I287" s="251"/>
      <c r="J287" s="251"/>
      <c r="K287" s="251"/>
      <c r="L287" s="251"/>
      <c r="M287" s="251"/>
      <c r="N287" s="251"/>
      <c r="O287" s="251"/>
      <c r="P287" s="251"/>
      <c r="Q287" s="251"/>
      <c r="R287" s="251"/>
      <c r="S287" s="251"/>
      <c r="T287" s="251"/>
      <c r="U287" s="251"/>
      <c r="V287" s="251"/>
      <c r="W287" s="251"/>
      <c r="X287" s="251"/>
      <c r="Y287" s="251"/>
      <c r="Z287" s="251"/>
      <c r="AA287" s="251"/>
      <c r="AB287" s="251"/>
      <c r="AC287" s="251"/>
      <c r="AD287" s="251"/>
      <c r="AE287" s="251"/>
      <c r="AF287" s="251"/>
      <c r="AG287" s="251"/>
      <c r="AH287" s="251"/>
      <c r="AI287" s="251"/>
      <c r="AJ287" s="251"/>
      <c r="AK287" s="251"/>
      <c r="AL287" s="251"/>
      <c r="AM287" s="251"/>
      <c r="AN287" s="251"/>
      <c r="AO287" s="251"/>
      <c r="AP287" s="251"/>
      <c r="AQ287" s="251"/>
      <c r="AR287" s="251"/>
      <c r="AS287" s="251"/>
      <c r="AT287" s="251"/>
      <c r="AU287" s="251"/>
      <c r="AV287" s="251"/>
      <c r="AW287" s="251"/>
      <c r="AX287" s="251"/>
      <c r="AY287" s="251"/>
      <c r="AZ287" s="251"/>
      <c r="BA287" s="251"/>
      <c r="BB287" s="251"/>
      <c r="BC287" s="251"/>
      <c r="BD287" s="251"/>
      <c r="BE287" s="251"/>
      <c r="BF287" s="251"/>
      <c r="BG287" s="251"/>
      <c r="BH287" s="251"/>
      <c r="BI287" s="251"/>
      <c r="BJ287" s="251"/>
      <c r="BK287" s="251"/>
      <c r="BL287" s="251"/>
      <c r="BM287" s="251"/>
      <c r="BN287" s="251"/>
      <c r="BO287" s="251"/>
      <c r="BP287" s="252"/>
      <c r="BQ287" s="249"/>
    </row>
    <row r="288" spans="3:69" ht="23.45" customHeight="1" x14ac:dyDescent="0.4">
      <c r="C288" s="245"/>
      <c r="D288" s="250"/>
      <c r="E288" s="251"/>
      <c r="F288" s="251"/>
      <c r="G288" s="251"/>
      <c r="H288" s="251"/>
      <c r="I288" s="251"/>
      <c r="J288" s="251"/>
      <c r="K288" s="251"/>
      <c r="L288" s="251"/>
      <c r="M288" s="251"/>
      <c r="N288" s="251"/>
      <c r="O288" s="251"/>
      <c r="P288" s="251"/>
      <c r="Q288" s="251"/>
      <c r="R288" s="251"/>
      <c r="S288" s="251"/>
      <c r="T288" s="251"/>
      <c r="U288" s="251"/>
      <c r="V288" s="251"/>
      <c r="W288" s="251"/>
      <c r="X288" s="251"/>
      <c r="Y288" s="251"/>
      <c r="Z288" s="251"/>
      <c r="AA288" s="251"/>
      <c r="AB288" s="251"/>
      <c r="AC288" s="251"/>
      <c r="AD288" s="251"/>
      <c r="AE288" s="251"/>
      <c r="AF288" s="251"/>
      <c r="AG288" s="251"/>
      <c r="AH288" s="251"/>
      <c r="AI288" s="251"/>
      <c r="AJ288" s="251"/>
      <c r="AK288" s="251"/>
      <c r="AL288" s="251"/>
      <c r="AM288" s="251"/>
      <c r="AN288" s="251"/>
      <c r="AO288" s="251"/>
      <c r="AP288" s="251"/>
      <c r="AQ288" s="251"/>
      <c r="AR288" s="251"/>
      <c r="AS288" s="251"/>
      <c r="AT288" s="251"/>
      <c r="AU288" s="251"/>
      <c r="AV288" s="251"/>
      <c r="AW288" s="251"/>
      <c r="AX288" s="251"/>
      <c r="AY288" s="251"/>
      <c r="AZ288" s="251"/>
      <c r="BA288" s="251"/>
      <c r="BB288" s="251"/>
      <c r="BC288" s="251"/>
      <c r="BD288" s="251"/>
      <c r="BE288" s="251"/>
      <c r="BF288" s="251"/>
      <c r="BG288" s="251"/>
      <c r="BH288" s="251"/>
      <c r="BI288" s="251"/>
      <c r="BJ288" s="251"/>
      <c r="BK288" s="251"/>
      <c r="BL288" s="251"/>
      <c r="BM288" s="251"/>
      <c r="BN288" s="251"/>
      <c r="BO288" s="251"/>
      <c r="BP288" s="252"/>
      <c r="BQ288" s="249"/>
    </row>
    <row r="289" spans="3:69" ht="23.45" customHeight="1" x14ac:dyDescent="0.4">
      <c r="C289" s="245"/>
      <c r="D289" s="250"/>
      <c r="E289" s="251"/>
      <c r="F289" s="251"/>
      <c r="G289" s="251"/>
      <c r="H289" s="251"/>
      <c r="I289" s="251"/>
      <c r="J289" s="251"/>
      <c r="K289" s="251"/>
      <c r="L289" s="251"/>
      <c r="M289" s="251"/>
      <c r="N289" s="251"/>
      <c r="O289" s="251"/>
      <c r="P289" s="251"/>
      <c r="Q289" s="251"/>
      <c r="R289" s="251"/>
      <c r="S289" s="251"/>
      <c r="T289" s="251"/>
      <c r="U289" s="251"/>
      <c r="V289" s="251"/>
      <c r="W289" s="251"/>
      <c r="X289" s="251"/>
      <c r="Y289" s="251"/>
      <c r="Z289" s="251"/>
      <c r="AA289" s="251"/>
      <c r="AB289" s="251"/>
      <c r="AC289" s="251"/>
      <c r="AD289" s="251"/>
      <c r="AE289" s="251"/>
      <c r="AF289" s="251"/>
      <c r="AG289" s="251"/>
      <c r="AH289" s="251"/>
      <c r="AI289" s="251"/>
      <c r="AJ289" s="251"/>
      <c r="AK289" s="251"/>
      <c r="AL289" s="251"/>
      <c r="AM289" s="251"/>
      <c r="AN289" s="251"/>
      <c r="AO289" s="251"/>
      <c r="AP289" s="251"/>
      <c r="AQ289" s="251"/>
      <c r="AR289" s="251"/>
      <c r="AS289" s="251"/>
      <c r="AT289" s="251"/>
      <c r="AU289" s="251"/>
      <c r="AV289" s="251"/>
      <c r="AW289" s="251"/>
      <c r="AX289" s="251"/>
      <c r="AY289" s="251"/>
      <c r="AZ289" s="251"/>
      <c r="BA289" s="251"/>
      <c r="BB289" s="251"/>
      <c r="BC289" s="251"/>
      <c r="BD289" s="251"/>
      <c r="BE289" s="251"/>
      <c r="BF289" s="251"/>
      <c r="BG289" s="251"/>
      <c r="BH289" s="251"/>
      <c r="BI289" s="251"/>
      <c r="BJ289" s="251"/>
      <c r="BK289" s="251"/>
      <c r="BL289" s="251"/>
      <c r="BM289" s="251"/>
      <c r="BN289" s="251"/>
      <c r="BO289" s="251"/>
      <c r="BP289" s="252"/>
      <c r="BQ289" s="249"/>
    </row>
    <row r="290" spans="3:69" ht="23.45" customHeight="1" x14ac:dyDescent="0.4">
      <c r="C290" s="245"/>
      <c r="D290" s="250"/>
      <c r="E290" s="251"/>
      <c r="F290" s="251"/>
      <c r="G290" s="251"/>
      <c r="H290" s="251"/>
      <c r="I290" s="251"/>
      <c r="J290" s="251"/>
      <c r="K290" s="251"/>
      <c r="L290" s="251"/>
      <c r="M290" s="251"/>
      <c r="N290" s="251"/>
      <c r="O290" s="251"/>
      <c r="P290" s="251"/>
      <c r="Q290" s="251"/>
      <c r="R290" s="251"/>
      <c r="S290" s="251"/>
      <c r="T290" s="251"/>
      <c r="U290" s="251"/>
      <c r="V290" s="251"/>
      <c r="W290" s="251"/>
      <c r="X290" s="251"/>
      <c r="Y290" s="251"/>
      <c r="Z290" s="251"/>
      <c r="AA290" s="251"/>
      <c r="AB290" s="251"/>
      <c r="AC290" s="251"/>
      <c r="AD290" s="251"/>
      <c r="AE290" s="251"/>
      <c r="AF290" s="251"/>
      <c r="AG290" s="251"/>
      <c r="AH290" s="251"/>
      <c r="AI290" s="251"/>
      <c r="AJ290" s="251"/>
      <c r="AK290" s="251"/>
      <c r="AL290" s="251"/>
      <c r="AM290" s="251"/>
      <c r="AN290" s="251"/>
      <c r="AO290" s="251"/>
      <c r="AP290" s="251"/>
      <c r="AQ290" s="251"/>
      <c r="AR290" s="251"/>
      <c r="AS290" s="251"/>
      <c r="AT290" s="251"/>
      <c r="AU290" s="251"/>
      <c r="AV290" s="251"/>
      <c r="AW290" s="251"/>
      <c r="AX290" s="251"/>
      <c r="AY290" s="251"/>
      <c r="AZ290" s="251"/>
      <c r="BA290" s="251"/>
      <c r="BB290" s="251"/>
      <c r="BC290" s="251"/>
      <c r="BD290" s="251"/>
      <c r="BE290" s="251"/>
      <c r="BF290" s="251"/>
      <c r="BG290" s="251"/>
      <c r="BH290" s="251"/>
      <c r="BI290" s="251"/>
      <c r="BJ290" s="251"/>
      <c r="BK290" s="251"/>
      <c r="BL290" s="251"/>
      <c r="BM290" s="251"/>
      <c r="BN290" s="251"/>
      <c r="BO290" s="251"/>
      <c r="BP290" s="252"/>
      <c r="BQ290" s="249"/>
    </row>
    <row r="291" spans="3:69" ht="23.45" customHeight="1" x14ac:dyDescent="0.4">
      <c r="C291" s="245"/>
      <c r="D291" s="250"/>
      <c r="E291" s="251"/>
      <c r="F291" s="251"/>
      <c r="G291" s="251"/>
      <c r="H291" s="251"/>
      <c r="I291" s="251"/>
      <c r="J291" s="251"/>
      <c r="K291" s="251"/>
      <c r="L291" s="251"/>
      <c r="M291" s="251"/>
      <c r="N291" s="251"/>
      <c r="O291" s="251"/>
      <c r="P291" s="251"/>
      <c r="Q291" s="251"/>
      <c r="R291" s="251"/>
      <c r="S291" s="251"/>
      <c r="T291" s="251"/>
      <c r="U291" s="251"/>
      <c r="V291" s="251"/>
      <c r="W291" s="251"/>
      <c r="X291" s="251"/>
      <c r="Y291" s="251"/>
      <c r="Z291" s="251"/>
      <c r="AA291" s="251"/>
      <c r="AB291" s="251"/>
      <c r="AC291" s="251"/>
      <c r="AD291" s="251"/>
      <c r="AE291" s="251"/>
      <c r="AF291" s="251"/>
      <c r="AG291" s="251"/>
      <c r="AH291" s="251"/>
      <c r="AI291" s="251"/>
      <c r="AJ291" s="251"/>
      <c r="AK291" s="251"/>
      <c r="AL291" s="251"/>
      <c r="AM291" s="251"/>
      <c r="AN291" s="251"/>
      <c r="AO291" s="251"/>
      <c r="AP291" s="251"/>
      <c r="AQ291" s="251"/>
      <c r="AR291" s="251"/>
      <c r="AS291" s="251"/>
      <c r="AT291" s="251"/>
      <c r="AU291" s="251"/>
      <c r="AV291" s="251"/>
      <c r="AW291" s="251"/>
      <c r="AX291" s="251"/>
      <c r="AY291" s="251"/>
      <c r="AZ291" s="251"/>
      <c r="BA291" s="251"/>
      <c r="BB291" s="251"/>
      <c r="BC291" s="251"/>
      <c r="BD291" s="251"/>
      <c r="BE291" s="251"/>
      <c r="BF291" s="251"/>
      <c r="BG291" s="251"/>
      <c r="BH291" s="251"/>
      <c r="BI291" s="251"/>
      <c r="BJ291" s="251"/>
      <c r="BK291" s="251"/>
      <c r="BL291" s="251"/>
      <c r="BM291" s="251"/>
      <c r="BN291" s="251"/>
      <c r="BO291" s="251"/>
      <c r="BP291" s="252"/>
      <c r="BQ291" s="249"/>
    </row>
    <row r="292" spans="3:69" ht="23.45" customHeight="1" x14ac:dyDescent="0.4">
      <c r="C292" s="245"/>
      <c r="D292" s="250"/>
      <c r="E292" s="251"/>
      <c r="F292" s="251"/>
      <c r="G292" s="251"/>
      <c r="H292" s="251"/>
      <c r="I292" s="251"/>
      <c r="J292" s="251"/>
      <c r="K292" s="251"/>
      <c r="L292" s="251"/>
      <c r="M292" s="251"/>
      <c r="N292" s="251"/>
      <c r="O292" s="251"/>
      <c r="P292" s="251"/>
      <c r="Q292" s="251"/>
      <c r="R292" s="251"/>
      <c r="S292" s="251"/>
      <c r="T292" s="251"/>
      <c r="U292" s="251"/>
      <c r="V292" s="251"/>
      <c r="W292" s="251"/>
      <c r="X292" s="251"/>
      <c r="Y292" s="251"/>
      <c r="Z292" s="251"/>
      <c r="AA292" s="251"/>
      <c r="AB292" s="251"/>
      <c r="AC292" s="251"/>
      <c r="AD292" s="251"/>
      <c r="AE292" s="251"/>
      <c r="AF292" s="251"/>
      <c r="AG292" s="251"/>
      <c r="AH292" s="251"/>
      <c r="AI292" s="251"/>
      <c r="AJ292" s="251"/>
      <c r="AK292" s="251"/>
      <c r="AL292" s="251"/>
      <c r="AM292" s="251"/>
      <c r="AN292" s="251"/>
      <c r="AO292" s="251"/>
      <c r="AP292" s="251"/>
      <c r="AQ292" s="251"/>
      <c r="AR292" s="251"/>
      <c r="AS292" s="251"/>
      <c r="AT292" s="251"/>
      <c r="AU292" s="251"/>
      <c r="AV292" s="251"/>
      <c r="AW292" s="251"/>
      <c r="AX292" s="251"/>
      <c r="AY292" s="251"/>
      <c r="AZ292" s="251"/>
      <c r="BA292" s="251"/>
      <c r="BB292" s="251"/>
      <c r="BC292" s="251"/>
      <c r="BD292" s="251"/>
      <c r="BE292" s="251"/>
      <c r="BF292" s="251"/>
      <c r="BG292" s="251"/>
      <c r="BH292" s="251"/>
      <c r="BI292" s="251"/>
      <c r="BJ292" s="251"/>
      <c r="BK292" s="251"/>
      <c r="BL292" s="251"/>
      <c r="BM292" s="251"/>
      <c r="BN292" s="251"/>
      <c r="BO292" s="251"/>
      <c r="BP292" s="252"/>
      <c r="BQ292" s="249"/>
    </row>
    <row r="293" spans="3:69" ht="23.45" customHeight="1" x14ac:dyDescent="0.4">
      <c r="C293" s="245"/>
      <c r="D293" s="250"/>
      <c r="E293" s="251"/>
      <c r="F293" s="251"/>
      <c r="G293" s="251"/>
      <c r="H293" s="251"/>
      <c r="I293" s="251"/>
      <c r="J293" s="251"/>
      <c r="K293" s="251"/>
      <c r="L293" s="251"/>
      <c r="M293" s="251"/>
      <c r="N293" s="251"/>
      <c r="O293" s="251"/>
      <c r="P293" s="251"/>
      <c r="Q293" s="251"/>
      <c r="R293" s="251"/>
      <c r="S293" s="251"/>
      <c r="T293" s="251"/>
      <c r="U293" s="251"/>
      <c r="V293" s="251"/>
      <c r="W293" s="251"/>
      <c r="X293" s="251"/>
      <c r="Y293" s="251"/>
      <c r="Z293" s="251"/>
      <c r="AA293" s="251"/>
      <c r="AB293" s="251"/>
      <c r="AC293" s="251"/>
      <c r="AD293" s="251"/>
      <c r="AE293" s="251"/>
      <c r="AF293" s="251"/>
      <c r="AG293" s="251"/>
      <c r="AH293" s="251"/>
      <c r="AI293" s="251"/>
      <c r="AJ293" s="251"/>
      <c r="AK293" s="251"/>
      <c r="AL293" s="251"/>
      <c r="AM293" s="251"/>
      <c r="AN293" s="251"/>
      <c r="AO293" s="251"/>
      <c r="AP293" s="251"/>
      <c r="AQ293" s="251"/>
      <c r="AR293" s="251"/>
      <c r="AS293" s="251"/>
      <c r="AT293" s="251"/>
      <c r="AU293" s="251"/>
      <c r="AV293" s="251"/>
      <c r="AW293" s="251"/>
      <c r="AX293" s="251"/>
      <c r="AY293" s="251"/>
      <c r="AZ293" s="251"/>
      <c r="BA293" s="251"/>
      <c r="BB293" s="251"/>
      <c r="BC293" s="251"/>
      <c r="BD293" s="251"/>
      <c r="BE293" s="251"/>
      <c r="BF293" s="251"/>
      <c r="BG293" s="251"/>
      <c r="BH293" s="251"/>
      <c r="BI293" s="251"/>
      <c r="BJ293" s="251"/>
      <c r="BK293" s="251"/>
      <c r="BL293" s="251"/>
      <c r="BM293" s="251"/>
      <c r="BN293" s="251"/>
      <c r="BO293" s="251"/>
      <c r="BP293" s="252"/>
      <c r="BQ293" s="249"/>
    </row>
    <row r="294" spans="3:69" ht="23.45" customHeight="1" x14ac:dyDescent="0.4">
      <c r="C294" s="245"/>
      <c r="D294" s="250"/>
      <c r="E294" s="251"/>
      <c r="F294" s="251"/>
      <c r="G294" s="251"/>
      <c r="H294" s="251"/>
      <c r="I294" s="251"/>
      <c r="J294" s="251"/>
      <c r="K294" s="251"/>
      <c r="L294" s="251"/>
      <c r="M294" s="251"/>
      <c r="N294" s="251"/>
      <c r="O294" s="251"/>
      <c r="P294" s="251"/>
      <c r="Q294" s="251"/>
      <c r="R294" s="251"/>
      <c r="S294" s="251"/>
      <c r="T294" s="251"/>
      <c r="U294" s="251"/>
      <c r="V294" s="251"/>
      <c r="W294" s="251"/>
      <c r="X294" s="251"/>
      <c r="Y294" s="251"/>
      <c r="Z294" s="251"/>
      <c r="AA294" s="251"/>
      <c r="AB294" s="251"/>
      <c r="AC294" s="251"/>
      <c r="AD294" s="251"/>
      <c r="AE294" s="251"/>
      <c r="AF294" s="251"/>
      <c r="AG294" s="251"/>
      <c r="AH294" s="251"/>
      <c r="AI294" s="251"/>
      <c r="AJ294" s="251"/>
      <c r="AK294" s="251"/>
      <c r="AL294" s="251"/>
      <c r="AM294" s="251"/>
      <c r="AN294" s="251"/>
      <c r="AO294" s="251"/>
      <c r="AP294" s="251"/>
      <c r="AQ294" s="251"/>
      <c r="AR294" s="251"/>
      <c r="AS294" s="251"/>
      <c r="AT294" s="251"/>
      <c r="AU294" s="251"/>
      <c r="AV294" s="251"/>
      <c r="AW294" s="251"/>
      <c r="AX294" s="251"/>
      <c r="AY294" s="251"/>
      <c r="AZ294" s="251"/>
      <c r="BA294" s="251"/>
      <c r="BB294" s="251"/>
      <c r="BC294" s="251"/>
      <c r="BD294" s="251"/>
      <c r="BE294" s="251"/>
      <c r="BF294" s="251"/>
      <c r="BG294" s="251"/>
      <c r="BH294" s="251"/>
      <c r="BI294" s="251"/>
      <c r="BJ294" s="251"/>
      <c r="BK294" s="251"/>
      <c r="BL294" s="251"/>
      <c r="BM294" s="251"/>
      <c r="BN294" s="251"/>
      <c r="BO294" s="251"/>
      <c r="BP294" s="252"/>
      <c r="BQ294" s="249"/>
    </row>
    <row r="295" spans="3:69" ht="23.45" customHeight="1" x14ac:dyDescent="0.4">
      <c r="C295" s="245"/>
      <c r="D295" s="250"/>
      <c r="E295" s="251"/>
      <c r="F295" s="251"/>
      <c r="G295" s="251"/>
      <c r="H295" s="251"/>
      <c r="I295" s="251"/>
      <c r="J295" s="251"/>
      <c r="K295" s="251"/>
      <c r="L295" s="251"/>
      <c r="M295" s="251"/>
      <c r="N295" s="251"/>
      <c r="O295" s="251"/>
      <c r="P295" s="251"/>
      <c r="Q295" s="251"/>
      <c r="R295" s="251"/>
      <c r="S295" s="251"/>
      <c r="T295" s="251"/>
      <c r="U295" s="251"/>
      <c r="V295" s="251"/>
      <c r="W295" s="251"/>
      <c r="X295" s="251"/>
      <c r="Y295" s="251"/>
      <c r="Z295" s="251"/>
      <c r="AA295" s="251"/>
      <c r="AB295" s="251"/>
      <c r="AC295" s="251"/>
      <c r="AD295" s="251"/>
      <c r="AE295" s="251"/>
      <c r="AF295" s="251"/>
      <c r="AG295" s="251"/>
      <c r="AH295" s="251"/>
      <c r="AI295" s="251"/>
      <c r="AJ295" s="251"/>
      <c r="AK295" s="251"/>
      <c r="AL295" s="251"/>
      <c r="AM295" s="251"/>
      <c r="AN295" s="251"/>
      <c r="AO295" s="251"/>
      <c r="AP295" s="251"/>
      <c r="AQ295" s="251"/>
      <c r="AR295" s="251"/>
      <c r="AS295" s="251"/>
      <c r="AT295" s="251"/>
      <c r="AU295" s="251"/>
      <c r="AV295" s="251"/>
      <c r="AW295" s="251"/>
      <c r="AX295" s="251"/>
      <c r="AY295" s="251"/>
      <c r="AZ295" s="251"/>
      <c r="BA295" s="251"/>
      <c r="BB295" s="251"/>
      <c r="BC295" s="251"/>
      <c r="BD295" s="251"/>
      <c r="BE295" s="251"/>
      <c r="BF295" s="251"/>
      <c r="BG295" s="251"/>
      <c r="BH295" s="251"/>
      <c r="BI295" s="251"/>
      <c r="BJ295" s="251"/>
      <c r="BK295" s="251"/>
      <c r="BL295" s="251"/>
      <c r="BM295" s="251"/>
      <c r="BN295" s="251"/>
      <c r="BO295" s="251"/>
      <c r="BP295" s="252"/>
      <c r="BQ295" s="249"/>
    </row>
    <row r="296" spans="3:69" ht="23.45" customHeight="1" x14ac:dyDescent="0.4">
      <c r="C296" s="245"/>
      <c r="D296" s="250"/>
      <c r="E296" s="251"/>
      <c r="F296" s="251"/>
      <c r="G296" s="251"/>
      <c r="H296" s="251"/>
      <c r="I296" s="251"/>
      <c r="J296" s="251"/>
      <c r="K296" s="251"/>
      <c r="L296" s="251"/>
      <c r="M296" s="251"/>
      <c r="N296" s="251"/>
      <c r="O296" s="251"/>
      <c r="P296" s="251"/>
      <c r="Q296" s="251"/>
      <c r="R296" s="251"/>
      <c r="S296" s="251"/>
      <c r="T296" s="251"/>
      <c r="U296" s="251"/>
      <c r="V296" s="251"/>
      <c r="W296" s="251"/>
      <c r="X296" s="251"/>
      <c r="Y296" s="251"/>
      <c r="Z296" s="251"/>
      <c r="AA296" s="251"/>
      <c r="AB296" s="251"/>
      <c r="AC296" s="251"/>
      <c r="AD296" s="251"/>
      <c r="AE296" s="251"/>
      <c r="AF296" s="251"/>
      <c r="AG296" s="251"/>
      <c r="AH296" s="251"/>
      <c r="AI296" s="251"/>
      <c r="AJ296" s="251"/>
      <c r="AK296" s="251"/>
      <c r="AL296" s="251"/>
      <c r="AM296" s="251"/>
      <c r="AN296" s="251"/>
      <c r="AO296" s="251"/>
      <c r="AP296" s="251"/>
      <c r="AQ296" s="251"/>
      <c r="AR296" s="251"/>
      <c r="AS296" s="251"/>
      <c r="AT296" s="251"/>
      <c r="AU296" s="251"/>
      <c r="AV296" s="251"/>
      <c r="AW296" s="251"/>
      <c r="AX296" s="251"/>
      <c r="AY296" s="251"/>
      <c r="AZ296" s="251"/>
      <c r="BA296" s="251"/>
      <c r="BB296" s="251"/>
      <c r="BC296" s="251"/>
      <c r="BD296" s="251"/>
      <c r="BE296" s="251"/>
      <c r="BF296" s="251"/>
      <c r="BG296" s="251"/>
      <c r="BH296" s="251"/>
      <c r="BI296" s="251"/>
      <c r="BJ296" s="251"/>
      <c r="BK296" s="251"/>
      <c r="BL296" s="251"/>
      <c r="BM296" s="251"/>
      <c r="BN296" s="251"/>
      <c r="BO296" s="251"/>
      <c r="BP296" s="252"/>
      <c r="BQ296" s="249"/>
    </row>
    <row r="297" spans="3:69" ht="23.45" customHeight="1" x14ac:dyDescent="0.4">
      <c r="C297" s="245"/>
      <c r="D297" s="253"/>
      <c r="E297" s="254"/>
      <c r="F297" s="254"/>
      <c r="G297" s="254"/>
      <c r="H297" s="254"/>
      <c r="I297" s="254"/>
      <c r="J297" s="254"/>
      <c r="K297" s="254"/>
      <c r="L297" s="254"/>
      <c r="M297" s="254"/>
      <c r="N297" s="254"/>
      <c r="O297" s="254"/>
      <c r="P297" s="254"/>
      <c r="Q297" s="254"/>
      <c r="R297" s="254"/>
      <c r="S297" s="254"/>
      <c r="T297" s="254"/>
      <c r="U297" s="254"/>
      <c r="V297" s="254"/>
      <c r="W297" s="254"/>
      <c r="X297" s="254"/>
      <c r="Y297" s="254"/>
      <c r="Z297" s="254"/>
      <c r="AA297" s="254"/>
      <c r="AB297" s="254"/>
      <c r="AC297" s="254"/>
      <c r="AD297" s="254"/>
      <c r="AE297" s="254"/>
      <c r="AF297" s="254"/>
      <c r="AG297" s="254"/>
      <c r="AH297" s="254"/>
      <c r="AI297" s="254"/>
      <c r="AJ297" s="254"/>
      <c r="AK297" s="254"/>
      <c r="AL297" s="254"/>
      <c r="AM297" s="254"/>
      <c r="AN297" s="254"/>
      <c r="AO297" s="254"/>
      <c r="AP297" s="254"/>
      <c r="AQ297" s="254"/>
      <c r="AR297" s="254"/>
      <c r="AS297" s="254"/>
      <c r="AT297" s="254"/>
      <c r="AU297" s="254"/>
      <c r="AV297" s="254"/>
      <c r="AW297" s="254"/>
      <c r="AX297" s="254"/>
      <c r="AY297" s="254"/>
      <c r="AZ297" s="254"/>
      <c r="BA297" s="254"/>
      <c r="BB297" s="254"/>
      <c r="BC297" s="254"/>
      <c r="BD297" s="254"/>
      <c r="BE297" s="254"/>
      <c r="BF297" s="254"/>
      <c r="BG297" s="254"/>
      <c r="BH297" s="254"/>
      <c r="BI297" s="254"/>
      <c r="BJ297" s="254"/>
      <c r="BK297" s="254"/>
      <c r="BL297" s="254"/>
      <c r="BM297" s="254"/>
      <c r="BN297" s="254"/>
      <c r="BO297" s="254"/>
      <c r="BP297" s="255"/>
      <c r="BQ297" s="112"/>
    </row>
    <row r="298" spans="3:69" ht="12.6" customHeight="1" x14ac:dyDescent="0.4">
      <c r="C298" s="256"/>
      <c r="D298" s="257"/>
      <c r="E298" s="257"/>
      <c r="F298" s="257"/>
      <c r="G298" s="257"/>
      <c r="H298" s="257"/>
      <c r="I298" s="257"/>
      <c r="J298" s="257"/>
      <c r="K298" s="257"/>
      <c r="L298" s="257"/>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57"/>
      <c r="AI298" s="257"/>
      <c r="AJ298" s="257"/>
      <c r="AK298" s="257"/>
      <c r="AL298" s="257"/>
      <c r="AM298" s="257"/>
      <c r="AN298" s="257"/>
      <c r="AO298" s="257"/>
      <c r="AP298" s="257"/>
      <c r="AQ298" s="257"/>
      <c r="AR298" s="257"/>
      <c r="AS298" s="257"/>
      <c r="AT298" s="257"/>
      <c r="AU298" s="257"/>
      <c r="AV298" s="257"/>
      <c r="AW298" s="257"/>
      <c r="AX298" s="257"/>
      <c r="AY298" s="257"/>
      <c r="AZ298" s="257"/>
      <c r="BA298" s="257"/>
      <c r="BB298" s="257"/>
      <c r="BC298" s="257"/>
      <c r="BD298" s="257"/>
      <c r="BE298" s="257"/>
      <c r="BF298" s="257"/>
      <c r="BG298" s="257"/>
      <c r="BH298" s="257"/>
      <c r="BI298" s="257"/>
      <c r="BJ298" s="257"/>
      <c r="BK298" s="257"/>
      <c r="BL298" s="257"/>
      <c r="BM298" s="257"/>
      <c r="BN298" s="257"/>
      <c r="BO298" s="257"/>
      <c r="BP298" s="257"/>
      <c r="BQ298" s="258"/>
    </row>
  </sheetData>
  <mergeCells count="303">
    <mergeCell ref="C275:BQ277"/>
    <mergeCell ref="D279:BP297"/>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M254:AT255"/>
    <mergeCell ref="AU254:BB255"/>
    <mergeCell ref="D260:M263"/>
    <mergeCell ref="N260:Q263"/>
    <mergeCell ref="BE238:BH240"/>
    <mergeCell ref="BI238:BL240"/>
    <mergeCell ref="BM238:BP240"/>
    <mergeCell ref="AM239:AP240"/>
    <mergeCell ref="AQ239:AT240"/>
    <mergeCell ref="D243:M246"/>
    <mergeCell ref="N243:Q246"/>
    <mergeCell ref="U243:AJ246"/>
    <mergeCell ref="AM243:BP246"/>
    <mergeCell ref="AU236:AX240"/>
    <mergeCell ref="AY236:BB240"/>
    <mergeCell ref="D237:M240"/>
    <mergeCell ref="N237:Q240"/>
    <mergeCell ref="AM237:AP238"/>
    <mergeCell ref="AQ237:AT238"/>
    <mergeCell ref="BE231:BH233"/>
    <mergeCell ref="BI231:BL233"/>
    <mergeCell ref="BM231:BP233"/>
    <mergeCell ref="AM233:AP234"/>
    <mergeCell ref="AQ233:AT234"/>
    <mergeCell ref="BE234:BH237"/>
    <mergeCell ref="BI234:BL237"/>
    <mergeCell ref="BM234:BP237"/>
    <mergeCell ref="AM235:AP236"/>
    <mergeCell ref="AQ235:AT236"/>
    <mergeCell ref="AR225:BB226"/>
    <mergeCell ref="D227:Q228"/>
    <mergeCell ref="R227:BB228"/>
    <mergeCell ref="D231:M234"/>
    <mergeCell ref="N231:Q234"/>
    <mergeCell ref="U231:AJ240"/>
    <mergeCell ref="AM231:AP232"/>
    <mergeCell ref="AQ231:AT232"/>
    <mergeCell ref="AU231:AX235"/>
    <mergeCell ref="AY231:BB235"/>
    <mergeCell ref="BE214:BH216"/>
    <mergeCell ref="BI214:BL216"/>
    <mergeCell ref="BM214:BP216"/>
    <mergeCell ref="D219:M222"/>
    <mergeCell ref="N219:Q222"/>
    <mergeCell ref="U219:AJ222"/>
    <mergeCell ref="AM219:BP222"/>
    <mergeCell ref="BE207:BH209"/>
    <mergeCell ref="BI207:BL209"/>
    <mergeCell ref="BM207:BP209"/>
    <mergeCell ref="BE210:BH213"/>
    <mergeCell ref="BI210:BL213"/>
    <mergeCell ref="BM210:BP213"/>
    <mergeCell ref="AR201:BB202"/>
    <mergeCell ref="D203:Q204"/>
    <mergeCell ref="R203:BB204"/>
    <mergeCell ref="D207:M210"/>
    <mergeCell ref="N207:Q210"/>
    <mergeCell ref="U207:AJ216"/>
    <mergeCell ref="AN207:BB216"/>
    <mergeCell ref="D213:M216"/>
    <mergeCell ref="N213:Q216"/>
    <mergeCell ref="BI190:BL192"/>
    <mergeCell ref="BM190:BP192"/>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D171:M174"/>
    <mergeCell ref="N171:Q174"/>
    <mergeCell ref="U171:AJ174"/>
    <mergeCell ref="AM171:BP174"/>
    <mergeCell ref="AR177:BB178"/>
    <mergeCell ref="D179:Q180"/>
    <mergeCell ref="R179:BB180"/>
    <mergeCell ref="AQ162:AT165"/>
    <mergeCell ref="AU162:AX165"/>
    <mergeCell ref="D165:M168"/>
    <mergeCell ref="N165:Q168"/>
    <mergeCell ref="AM166:AP168"/>
    <mergeCell ref="AQ166:AT168"/>
    <mergeCell ref="AU166:AX168"/>
    <mergeCell ref="AR153:BB154"/>
    <mergeCell ref="D155:Q156"/>
    <mergeCell ref="R155:BB156"/>
    <mergeCell ref="D159:M162"/>
    <mergeCell ref="N159:Q162"/>
    <mergeCell ref="U159:AJ168"/>
    <mergeCell ref="AM159:AP161"/>
    <mergeCell ref="AQ159:AT161"/>
    <mergeCell ref="AU159:AX161"/>
    <mergeCell ref="AM162:AP165"/>
    <mergeCell ref="U142:AB144"/>
    <mergeCell ref="AC142:AJ144"/>
    <mergeCell ref="BE142:BH144"/>
    <mergeCell ref="BI142:BL144"/>
    <mergeCell ref="BM142:BP144"/>
    <mergeCell ref="D147:M150"/>
    <mergeCell ref="N147:Q150"/>
    <mergeCell ref="U147:AJ150"/>
    <mergeCell ref="AM147:BP150"/>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BE118:BH120"/>
    <mergeCell ref="BI118:BL120"/>
    <mergeCell ref="BM118:BP120"/>
    <mergeCell ref="D123:M126"/>
    <mergeCell ref="N123:Q126"/>
    <mergeCell ref="U123:AJ126"/>
    <mergeCell ref="AM123:BP126"/>
    <mergeCell ref="BE111:BH113"/>
    <mergeCell ref="BI111:BL113"/>
    <mergeCell ref="BM111:BP113"/>
    <mergeCell ref="U113:AJ115"/>
    <mergeCell ref="BE114:BH117"/>
    <mergeCell ref="BI114:BL117"/>
    <mergeCell ref="BM114:BP117"/>
    <mergeCell ref="U116:AJ117"/>
    <mergeCell ref="AR105:BB106"/>
    <mergeCell ref="D107:Q108"/>
    <mergeCell ref="R107:BB108"/>
    <mergeCell ref="D111:M114"/>
    <mergeCell ref="N111:Q114"/>
    <mergeCell ref="U111:AJ112"/>
    <mergeCell ref="AM111:BB120"/>
    <mergeCell ref="D117:M120"/>
    <mergeCell ref="N117:Q120"/>
    <mergeCell ref="U118:AJ120"/>
    <mergeCell ref="U94:AB96"/>
    <mergeCell ref="AC94:AJ96"/>
    <mergeCell ref="BE94:BH96"/>
    <mergeCell ref="BI94:BL96"/>
    <mergeCell ref="BM94:BP96"/>
    <mergeCell ref="D99:M102"/>
    <mergeCell ref="N99:Q102"/>
    <mergeCell ref="U99:AJ102"/>
    <mergeCell ref="AM99:BP102"/>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rowBreaks count="3" manualBreakCount="3">
    <brk id="80" max="69" man="1"/>
    <brk id="152" max="69" man="1"/>
    <brk id="248"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介護サービス（指定介護老人福祉施設）</vt:lpstr>
      <vt:lpstr>介護サービス（老人短期入所施設）</vt:lpstr>
      <vt:lpstr>'介護サービス（指定介護老人福祉施設）'!Print_Area</vt:lpstr>
      <vt:lpstr>'介護サービス（老人短期入所施設）'!Print_Area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綾夏</dc:creator>
  <cp:lastModifiedBy>横井　綾夏</cp:lastModifiedBy>
  <cp:lastPrinted>2020-11-17T02:26:38Z</cp:lastPrinted>
  <dcterms:created xsi:type="dcterms:W3CDTF">2020-11-17T02:24:29Z</dcterms:created>
  <dcterms:modified xsi:type="dcterms:W3CDTF">2020-11-17T02:27:24Z</dcterms:modified>
</cp:coreProperties>
</file>