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updateLinks="never"/>
  <mc:AlternateContent xmlns:mc="http://schemas.openxmlformats.org/markup-compatibility/2006">
    <mc:Choice Requires="x15">
      <x15ac:absPath xmlns:x15ac="http://schemas.microsoft.com/office/spreadsheetml/2010/11/ac" url="C:\Users\10944\Desktop\R2国調入替後月報作成\更新月報（R2.11.1～R3.11.1）\"/>
    </mc:Choice>
  </mc:AlternateContent>
  <xr:revisionPtr revIDLastSave="0" documentId="13_ncr:1_{0087988A-4171-4D68-A9B5-BB39E56F345D}" xr6:coauthVersionLast="46" xr6:coauthVersionMax="47" xr10:uidLastSave="{00000000-0000-0000-0000-000000000000}"/>
  <bookViews>
    <workbookView xWindow="1125" yWindow="1125" windowWidth="18825" windowHeight="13530" tabRatio="662" autoFilterDateGrouping="0" xr2:uid="{00000000-000D-0000-FFFF-FFFF00000000}"/>
  </bookViews>
  <sheets>
    <sheet name="P１" sheetId="58" r:id="rId1"/>
    <sheet name="Ｐ2" sheetId="46" r:id="rId2"/>
    <sheet name="Ｐ3" sheetId="57" r:id="rId3"/>
    <sheet name="Ｐ4～5" sheetId="23" r:id="rId4"/>
    <sheet name="Ｐ6" sheetId="34" r:id="rId5"/>
    <sheet name="Ｐ7" sheetId="15" r:id="rId6"/>
    <sheet name="Ｐ8" sheetId="35" r:id="rId7"/>
    <sheet name="【要約表】" sheetId="27" r:id="rId8"/>
    <sheet name="図１・図２作成用" sheetId="48" state="hidden" r:id="rId9"/>
    <sheet name="人口増減RANK" sheetId="32" state="hidden" r:id="rId10"/>
  </sheets>
  <definedNames>
    <definedName name="_xlnm.Print_Area" localSheetId="7">【要約表】!$A$1:$N$44</definedName>
    <definedName name="_xlnm.Print_Area" localSheetId="0">'P１'!$A$1:$EL$57</definedName>
    <definedName name="_xlnm.Print_Area" localSheetId="1">'Ｐ2'!$A$1:$M$55</definedName>
    <definedName name="_xlnm.Print_Area" localSheetId="2">'Ｐ3'!$A$1:$H$52</definedName>
    <definedName name="_xlnm.Print_Area" localSheetId="3">'Ｐ4～5'!$A$1:$AE$47</definedName>
    <definedName name="_xlnm.Print_Area" localSheetId="5">'Ｐ7'!$A$1:$N$59</definedName>
    <definedName name="_xlnm.Print_Area" localSheetId="9">人口増減RANK!$A$1:$N$31</definedName>
    <definedName name="_xlnm.Print_Area" localSheetId="8">図１・図２作成用!$A$1:$P$52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6">#REF!</definedName>
    <definedName name="Print_Area_MI" localSheetId="8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4" i="32" l="1"/>
  <c r="H34" i="32"/>
  <c r="C34" i="32"/>
  <c r="M18" i="32"/>
  <c r="H27" i="32"/>
  <c r="C23" i="32"/>
  <c r="M23" i="32"/>
  <c r="H23" i="32"/>
  <c r="C19" i="32"/>
  <c r="M12" i="32"/>
  <c r="H24" i="32"/>
  <c r="C26" i="32"/>
  <c r="M20" i="32"/>
  <c r="H26" i="32"/>
  <c r="C24" i="32"/>
  <c r="M17" i="32"/>
  <c r="H22" i="32"/>
  <c r="C20" i="32"/>
  <c r="M19" i="32"/>
  <c r="H25" i="32"/>
  <c r="C21" i="32"/>
  <c r="M13" i="32"/>
  <c r="H20" i="32"/>
  <c r="C27" i="32"/>
  <c r="M4" i="32"/>
  <c r="H19" i="32"/>
  <c r="C22" i="32"/>
  <c r="M11" i="32"/>
  <c r="H17" i="32"/>
  <c r="C25" i="32"/>
  <c r="M8" i="32"/>
  <c r="H18" i="32"/>
  <c r="C15" i="32"/>
  <c r="M5" i="32"/>
  <c r="H21" i="32"/>
  <c r="C13" i="32"/>
  <c r="M25" i="32"/>
  <c r="H16" i="32"/>
  <c r="C17" i="32"/>
  <c r="M16" i="32"/>
  <c r="H15" i="32"/>
  <c r="C18" i="32"/>
  <c r="M3" i="32"/>
  <c r="H11" i="32"/>
  <c r="C8" i="32"/>
  <c r="M21" i="32"/>
  <c r="H13" i="32"/>
  <c r="C14" i="32"/>
  <c r="M10" i="32"/>
  <c r="H14" i="32"/>
  <c r="C16" i="32"/>
  <c r="M14" i="32"/>
  <c r="H10" i="32"/>
  <c r="C7" i="32"/>
  <c r="M7" i="32"/>
  <c r="H8" i="32"/>
  <c r="C10" i="32"/>
  <c r="M15" i="32"/>
  <c r="H6" i="32"/>
  <c r="C9" i="32"/>
  <c r="M22" i="32"/>
  <c r="H12" i="32"/>
  <c r="C3" i="32"/>
  <c r="M26" i="32"/>
  <c r="H9" i="32"/>
  <c r="C6" i="32"/>
  <c r="M24" i="32"/>
  <c r="H3" i="32"/>
  <c r="C4" i="32"/>
  <c r="M6" i="32"/>
  <c r="H5" i="32"/>
  <c r="C11" i="32"/>
  <c r="M9" i="32"/>
  <c r="H7" i="32"/>
  <c r="C5" i="32"/>
  <c r="M27" i="32"/>
  <c r="H4" i="32"/>
  <c r="C12" i="32"/>
  <c r="C42" i="48"/>
  <c r="B42" i="48"/>
  <c r="B26" i="48"/>
  <c r="D42" i="48" l="1"/>
  <c r="I5" i="32"/>
  <c r="N8" i="32"/>
  <c r="I11" i="32"/>
  <c r="N11" i="32"/>
  <c r="D9" i="32"/>
  <c r="D4" i="32"/>
  <c r="D17" i="32"/>
  <c r="N23" i="32"/>
  <c r="D3" i="32"/>
  <c r="N14" i="32"/>
  <c r="I25" i="32"/>
  <c r="N30" i="32"/>
  <c r="N31" i="32"/>
  <c r="M33" i="32"/>
  <c r="N27" i="32"/>
  <c r="N29" i="32"/>
  <c r="N19" i="32"/>
  <c r="N3" i="32"/>
  <c r="N24" i="32"/>
  <c r="N4" i="32"/>
  <c r="N10" i="32"/>
  <c r="N9" i="32"/>
  <c r="N20" i="32"/>
  <c r="N25" i="32"/>
  <c r="N22" i="32"/>
  <c r="N7" i="32"/>
  <c r="I20" i="32"/>
  <c r="D26" i="32"/>
  <c r="I3" i="32"/>
  <c r="I4" i="32"/>
  <c r="I13" i="32"/>
  <c r="D13" i="32"/>
  <c r="D24" i="32"/>
  <c r="I7" i="32"/>
  <c r="D6" i="32"/>
  <c r="N15" i="32"/>
  <c r="I10" i="32"/>
  <c r="I14" i="32"/>
  <c r="D8" i="32"/>
  <c r="D18" i="32"/>
  <c r="N5" i="32"/>
  <c r="I17" i="32"/>
  <c r="I19" i="32"/>
  <c r="D21" i="32"/>
  <c r="D20" i="32"/>
  <c r="N12" i="32"/>
  <c r="I27" i="32"/>
  <c r="N18" i="32"/>
  <c r="D31" i="32"/>
  <c r="C33" i="32"/>
  <c r="D29" i="32"/>
  <c r="D30" i="32"/>
  <c r="D12" i="32"/>
  <c r="N6" i="32"/>
  <c r="I9" i="32"/>
  <c r="I12" i="32"/>
  <c r="D10" i="32"/>
  <c r="D7" i="32"/>
  <c r="N21" i="32"/>
  <c r="I15" i="32"/>
  <c r="I16" i="32"/>
  <c r="D15" i="32"/>
  <c r="D25" i="32"/>
  <c r="N13" i="32"/>
  <c r="I22" i="32"/>
  <c r="I26" i="32"/>
  <c r="D19" i="32"/>
  <c r="D23" i="32"/>
  <c r="I29" i="32"/>
  <c r="H33" i="32"/>
  <c r="D5" i="32"/>
  <c r="D11" i="32"/>
  <c r="N26" i="32"/>
  <c r="I6" i="32"/>
  <c r="I8" i="32"/>
  <c r="D16" i="32"/>
  <c r="D14" i="32"/>
  <c r="N16" i="32"/>
  <c r="I21" i="32"/>
  <c r="I18" i="32"/>
  <c r="D22" i="32"/>
  <c r="D27" i="32"/>
  <c r="N17" i="32"/>
  <c r="I24" i="32"/>
  <c r="I23" i="32"/>
  <c r="I31" i="32"/>
  <c r="I30" i="32"/>
  <c r="C26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秋田県</author>
  </authors>
  <commentList>
    <comment ref="N2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順位を昇順で並べ替え！</t>
        </r>
      </text>
    </comment>
  </commentList>
</comments>
</file>

<file path=xl/sharedStrings.xml><?xml version="1.0" encoding="utf-8"?>
<sst xmlns="http://schemas.openxmlformats.org/spreadsheetml/2006/main" count="857" uniqueCount="414">
  <si>
    <t>２　総人口と世帯の推移（図１、表１、表２）</t>
    <rPh sb="2" eb="3">
      <t>ソウ</t>
    </rPh>
    <rPh sb="3" eb="5">
      <t>ジンコウ</t>
    </rPh>
    <rPh sb="18" eb="19">
      <t>ヒョウ</t>
    </rPh>
    <phoneticPr fontId="45"/>
  </si>
  <si>
    <t>県 外</t>
  </si>
  <si>
    <t>女</t>
  </si>
  <si>
    <t>転　出</t>
  </si>
  <si>
    <t>仙北市</t>
  </si>
  <si>
    <t xml:space="preserve">羽  後  町 </t>
  </si>
  <si>
    <t>人口増減　</t>
    <rPh sb="2" eb="4">
      <t>ゾウゲン</t>
    </rPh>
    <phoneticPr fontId="88"/>
  </si>
  <si>
    <t>世帯数</t>
  </si>
  <si>
    <t>（単位：人、％、世帯）</t>
    <rPh sb="1" eb="3">
      <t>タンイ</t>
    </rPh>
    <rPh sb="4" eb="5">
      <t>ニン</t>
    </rPh>
    <rPh sb="8" eb="10">
      <t>セタイ</t>
    </rPh>
    <phoneticPr fontId="45"/>
  </si>
  <si>
    <t xml:space="preserve">五城目町 </t>
  </si>
  <si>
    <t xml:space="preserve">小  坂  町 </t>
  </si>
  <si>
    <t>※</t>
  </si>
  <si>
    <t xml:space="preserve">北秋田郡 </t>
  </si>
  <si>
    <t>Ｈ29(2017)年　〃　</t>
    <rPh sb="9" eb="10">
      <t>ネン</t>
    </rPh>
    <phoneticPr fontId="45"/>
  </si>
  <si>
    <t>7.1</t>
  </si>
  <si>
    <t>藤里町</t>
    <rPh sb="0" eb="3">
      <t>フジサトマチ</t>
    </rPh>
    <phoneticPr fontId="45"/>
  </si>
  <si>
    <t>(単位：人）</t>
  </si>
  <si>
    <t>社会増減</t>
    <rPh sb="2" eb="4">
      <t>ゾウゲン</t>
    </rPh>
    <phoneticPr fontId="88"/>
  </si>
  <si>
    <t>減少市町村数</t>
    <rPh sb="0" eb="2">
      <t>ゲンショウ</t>
    </rPh>
    <rPh sb="2" eb="5">
      <t>シチョウソン</t>
    </rPh>
    <rPh sb="5" eb="6">
      <t>スウ</t>
    </rPh>
    <phoneticPr fontId="66"/>
  </si>
  <si>
    <t xml:space="preserve">由利本荘市 </t>
    <rPh sb="0" eb="2">
      <t>ユリ</t>
    </rPh>
    <phoneticPr fontId="66"/>
  </si>
  <si>
    <t>年　　次</t>
    <rPh sb="0" eb="1">
      <t>トシ</t>
    </rPh>
    <rPh sb="3" eb="4">
      <t>ツギ</t>
    </rPh>
    <phoneticPr fontId="79"/>
  </si>
  <si>
    <t xml:space="preserve">鹿角市 </t>
  </si>
  <si>
    <t xml:space="preserve">羽後町 </t>
  </si>
  <si>
    <t>大館市</t>
    <rPh sb="0" eb="3">
      <t>オオダテシ</t>
    </rPh>
    <phoneticPr fontId="45"/>
  </si>
  <si>
    <t>増加市町村数</t>
    <rPh sb="0" eb="2">
      <t>ゾウカ</t>
    </rPh>
    <rPh sb="2" eb="5">
      <t>シチョウソン</t>
    </rPh>
    <rPh sb="5" eb="6">
      <t>スウ</t>
    </rPh>
    <phoneticPr fontId="66"/>
  </si>
  <si>
    <t xml:space="preserve">小坂町 </t>
  </si>
  <si>
    <t>【表1】総人口と世帯数の年別推移（各年10月1日現在）</t>
    <rPh sb="4" eb="7">
      <t>ソウジンコウ</t>
    </rPh>
    <rPh sb="8" eb="11">
      <t>セタイスウ</t>
    </rPh>
    <rPh sb="12" eb="14">
      <t>ネンベツ</t>
    </rPh>
    <rPh sb="14" eb="16">
      <t>スイイ</t>
    </rPh>
    <rPh sb="17" eb="19">
      <t>カクトシ</t>
    </rPh>
    <rPh sb="21" eb="22">
      <t>ガツ</t>
    </rPh>
    <rPh sb="23" eb="24">
      <t>ニチ</t>
    </rPh>
    <rPh sb="24" eb="26">
      <t>ゲンザイ</t>
    </rPh>
    <phoneticPr fontId="45"/>
  </si>
  <si>
    <t>北秋田市</t>
    <rPh sb="0" eb="3">
      <t>キタアキタ</t>
    </rPh>
    <rPh sb="3" eb="4">
      <t>シ</t>
    </rPh>
    <phoneticPr fontId="66"/>
  </si>
  <si>
    <t>男</t>
  </si>
  <si>
    <t xml:space="preserve">能  代  市 </t>
  </si>
  <si>
    <t xml:space="preserve">井川町 </t>
  </si>
  <si>
    <t>自然増減</t>
    <rPh sb="2" eb="4">
      <t>ゾウゲン</t>
    </rPh>
    <phoneticPr fontId="88"/>
  </si>
  <si>
    <t>転　　　　　　　入</t>
  </si>
  <si>
    <t>増減率</t>
    <rPh sb="0" eb="2">
      <t>ゾウゲン</t>
    </rPh>
    <phoneticPr fontId="89"/>
  </si>
  <si>
    <t xml:space="preserve"> 仙北市　</t>
    <rPh sb="1" eb="3">
      <t>センボク</t>
    </rPh>
    <rPh sb="3" eb="4">
      <t>シ</t>
    </rPh>
    <phoneticPr fontId="66"/>
  </si>
  <si>
    <t xml:space="preserve"> 区 　　分</t>
  </si>
  <si>
    <t>北秋田市</t>
  </si>
  <si>
    <t>（単位：人）</t>
  </si>
  <si>
    <t>計</t>
  </si>
  <si>
    <t xml:space="preserve">市  部  計 </t>
  </si>
  <si>
    <t>Ｈ25(2013)年　〃　</t>
    <rPh sb="9" eb="10">
      <t>ネン</t>
    </rPh>
    <phoneticPr fontId="45"/>
  </si>
  <si>
    <t>減　　少　　世　　帯</t>
    <rPh sb="0" eb="1">
      <t>ゲン</t>
    </rPh>
    <rPh sb="3" eb="4">
      <t>ショウ</t>
    </rPh>
    <rPh sb="6" eb="7">
      <t>ヨ</t>
    </rPh>
    <rPh sb="9" eb="10">
      <t>オビ</t>
    </rPh>
    <phoneticPr fontId="45"/>
  </si>
  <si>
    <t xml:space="preserve">鹿  角  郡 </t>
  </si>
  <si>
    <t>自然増減数</t>
    <rPh sb="0" eb="2">
      <t>シゼン</t>
    </rPh>
    <rPh sb="2" eb="4">
      <t>ゾウゲン</t>
    </rPh>
    <rPh sb="4" eb="5">
      <t>スウ</t>
    </rPh>
    <phoneticPr fontId="45"/>
  </si>
  <si>
    <t>人</t>
  </si>
  <si>
    <t>口</t>
  </si>
  <si>
    <t xml:space="preserve">秋  田  市 </t>
  </si>
  <si>
    <t>4～5面!E7</t>
    <rPh sb="3" eb="4">
      <t>メン</t>
    </rPh>
    <phoneticPr fontId="66"/>
  </si>
  <si>
    <t xml:space="preserve">大潟村 </t>
  </si>
  <si>
    <t xml:space="preserve">山  本  郡 </t>
  </si>
  <si>
    <r>
      <t xml:space="preserve">・・・・・・・・ </t>
    </r>
    <r>
      <rPr>
        <sz val="10"/>
        <rFont val="ＭＳ Ｐゴシック"/>
        <family val="3"/>
        <charset val="128"/>
      </rPr>
      <t>Ｐ４～５</t>
    </r>
  </si>
  <si>
    <t xml:space="preserve">八峰町 </t>
    <rPh sb="1" eb="2">
      <t>ミネ</t>
    </rPh>
    <phoneticPr fontId="66"/>
  </si>
  <si>
    <t>井川町</t>
  </si>
  <si>
    <t xml:space="preserve">藤  里  町 </t>
  </si>
  <si>
    <t xml:space="preserve">  　〃　  　8月</t>
  </si>
  <si>
    <t>*****</t>
  </si>
  <si>
    <t xml:space="preserve">仙  北  郡 </t>
  </si>
  <si>
    <t xml:space="preserve">秋田市 </t>
  </si>
  <si>
    <t xml:space="preserve">雄  勝  郡 </t>
  </si>
  <si>
    <t xml:space="preserve">能代市 </t>
  </si>
  <si>
    <t xml:space="preserve">井  川  町 </t>
  </si>
  <si>
    <t xml:space="preserve">大館市 </t>
  </si>
  <si>
    <t>三　種　町</t>
    <rPh sb="0" eb="1">
      <t>ミ</t>
    </rPh>
    <rPh sb="2" eb="3">
      <t>タネ</t>
    </rPh>
    <phoneticPr fontId="66"/>
  </si>
  <si>
    <t xml:space="preserve">男鹿市 </t>
  </si>
  <si>
    <t xml:space="preserve">上小阿仁村 </t>
  </si>
  <si>
    <t xml:space="preserve">南秋田郡 </t>
  </si>
  <si>
    <t xml:space="preserve">湯沢市 </t>
  </si>
  <si>
    <t xml:space="preserve">県      計 </t>
  </si>
  <si>
    <r>
      <t xml:space="preserve">・・・・・・・・ </t>
    </r>
    <r>
      <rPr>
        <sz val="10"/>
        <rFont val="ＭＳ Ｐゴシック"/>
        <family val="3"/>
        <charset val="128"/>
      </rPr>
      <t>Ｐ３</t>
    </r>
  </si>
  <si>
    <t xml:space="preserve"> 転　　入</t>
  </si>
  <si>
    <t xml:space="preserve">藤里町 </t>
  </si>
  <si>
    <t xml:space="preserve">八郎潟町 </t>
  </si>
  <si>
    <t>にかほ市</t>
    <rPh sb="3" eb="4">
      <t>シ</t>
    </rPh>
    <phoneticPr fontId="66"/>
  </si>
  <si>
    <t>Ｈ28(2016)年　〃　</t>
    <rPh sb="9" eb="10">
      <t>ネン</t>
    </rPh>
    <phoneticPr fontId="45"/>
  </si>
  <si>
    <t xml:space="preserve">東成瀬村 </t>
  </si>
  <si>
    <t>1月</t>
  </si>
  <si>
    <t xml:space="preserve">三種町 </t>
    <rPh sb="0" eb="1">
      <t>ミ</t>
    </rPh>
    <rPh sb="1" eb="2">
      <t>タネ</t>
    </rPh>
    <phoneticPr fontId="66"/>
  </si>
  <si>
    <t>【表2】総人口と世帯数の月別推移</t>
    <rPh sb="4" eb="7">
      <t>ソウジンコウ</t>
    </rPh>
    <rPh sb="8" eb="11">
      <t>セタイスウ</t>
    </rPh>
    <rPh sb="12" eb="14">
      <t>ツキベツ</t>
    </rPh>
    <rPh sb="14" eb="16">
      <t>スイイ</t>
    </rPh>
    <phoneticPr fontId="45"/>
  </si>
  <si>
    <t xml:space="preserve">郡  部  計 </t>
  </si>
  <si>
    <t>Ｒ２(2020)年　〃　</t>
    <rPh sb="8" eb="9">
      <t>ネン</t>
    </rPh>
    <phoneticPr fontId="45"/>
  </si>
  <si>
    <t>令和元年10月～ 2年 9月</t>
    <rPh sb="0" eb="2">
      <t>レイワ</t>
    </rPh>
    <rPh sb="2" eb="4">
      <t>ガンネン</t>
    </rPh>
    <rPh sb="6" eb="7">
      <t>ガツ</t>
    </rPh>
    <phoneticPr fontId="79"/>
  </si>
  <si>
    <t>前　年　比</t>
    <rPh sb="0" eb="1">
      <t>マエ</t>
    </rPh>
    <rPh sb="2" eb="3">
      <t>トシ</t>
    </rPh>
    <rPh sb="4" eb="5">
      <t>ヒ</t>
    </rPh>
    <phoneticPr fontId="45"/>
  </si>
  <si>
    <t xml:space="preserve">大  館  市 </t>
  </si>
  <si>
    <t>10月</t>
  </si>
  <si>
    <t xml:space="preserve">男  鹿  市 </t>
  </si>
  <si>
    <t>《人口増減》</t>
  </si>
  <si>
    <t xml:space="preserve">湯  沢  市 </t>
  </si>
  <si>
    <t xml:space="preserve"> 大仙市　</t>
    <rPh sb="1" eb="2">
      <t>ダイ</t>
    </rPh>
    <rPh sb="2" eb="3">
      <t>セン</t>
    </rPh>
    <rPh sb="3" eb="4">
      <t>シ</t>
    </rPh>
    <phoneticPr fontId="66"/>
  </si>
  <si>
    <t>（出　生）</t>
  </si>
  <si>
    <t xml:space="preserve">鹿  角  市 </t>
  </si>
  <si>
    <t xml:space="preserve">大　潟　村 </t>
  </si>
  <si>
    <t xml:space="preserve">美郷町 </t>
    <rPh sb="0" eb="1">
      <t>ビ</t>
    </rPh>
    <rPh sb="1" eb="3">
      <t>ゴウマチ</t>
    </rPh>
    <phoneticPr fontId="66"/>
  </si>
  <si>
    <t>美郷町</t>
    <rPh sb="0" eb="3">
      <t>ミサトチョウ</t>
    </rPh>
    <phoneticPr fontId="66"/>
  </si>
  <si>
    <t>順位</t>
    <rPh sb="0" eb="2">
      <t>ジュンイ</t>
    </rPh>
    <phoneticPr fontId="66"/>
  </si>
  <si>
    <t>仙北市</t>
    <rPh sb="0" eb="2">
      <t>センボク</t>
    </rPh>
    <rPh sb="2" eb="3">
      <t>シ</t>
    </rPh>
    <phoneticPr fontId="66"/>
  </si>
  <si>
    <t>能代市</t>
    <rPh sb="0" eb="3">
      <t>ノシロシ</t>
    </rPh>
    <phoneticPr fontId="45"/>
  </si>
  <si>
    <t>対前月
増減数</t>
    <rPh sb="4" eb="6">
      <t>ゾウゲン</t>
    </rPh>
    <rPh sb="6" eb="7">
      <t>スウ</t>
    </rPh>
    <phoneticPr fontId="45"/>
  </si>
  <si>
    <t xml:space="preserve"> 潟上市　</t>
    <rPh sb="1" eb="3">
      <t>カタガミ</t>
    </rPh>
    <rPh sb="3" eb="4">
      <t>シ</t>
    </rPh>
    <phoneticPr fontId="66"/>
  </si>
  <si>
    <t xml:space="preserve">八  峰  町 </t>
    <rPh sb="3" eb="4">
      <t>ミネ</t>
    </rPh>
    <phoneticPr fontId="66"/>
  </si>
  <si>
    <t xml:space="preserve"> 転　　出</t>
  </si>
  <si>
    <t>大仙市</t>
    <rPh sb="0" eb="3">
      <t>ダイセンシ</t>
    </rPh>
    <phoneticPr fontId="45"/>
  </si>
  <si>
    <t>大潟村</t>
  </si>
  <si>
    <t xml:space="preserve">総　　計 </t>
  </si>
  <si>
    <t>年　月</t>
    <rPh sb="0" eb="1">
      <t>トシ</t>
    </rPh>
    <rPh sb="2" eb="3">
      <t>ツキ</t>
    </rPh>
    <phoneticPr fontId="79"/>
  </si>
  <si>
    <t>羽後町</t>
  </si>
  <si>
    <t>県外への
転 　　 出</t>
    <rPh sb="0" eb="2">
      <t>ケンガイ</t>
    </rPh>
    <rPh sb="5" eb="6">
      <t>テン</t>
    </rPh>
    <rPh sb="10" eb="11">
      <t>デ</t>
    </rPh>
    <phoneticPr fontId="45"/>
  </si>
  <si>
    <t>世 帯 数</t>
  </si>
  <si>
    <t>増減零市町村数</t>
    <rPh sb="0" eb="2">
      <t>ゾウゲン</t>
    </rPh>
    <rPh sb="2" eb="3">
      <t>ゼロ</t>
    </rPh>
    <rPh sb="3" eb="6">
      <t>シチョウソン</t>
    </rPh>
    <rPh sb="6" eb="7">
      <t>スウ</t>
    </rPh>
    <phoneticPr fontId="45"/>
  </si>
  <si>
    <t>出  生</t>
  </si>
  <si>
    <t>死  亡</t>
  </si>
  <si>
    <t>【図２】</t>
    <rPh sb="1" eb="2">
      <t>ズ</t>
    </rPh>
    <phoneticPr fontId="45"/>
  </si>
  <si>
    <t>県  内</t>
  </si>
  <si>
    <t>南秋田郡</t>
  </si>
  <si>
    <t>県  外</t>
  </si>
  <si>
    <t>自　然　増　減（人）</t>
    <rPh sb="0" eb="1">
      <t>ジ</t>
    </rPh>
    <rPh sb="2" eb="3">
      <t>ゼン</t>
    </rPh>
    <rPh sb="4" eb="5">
      <t>ゾウ</t>
    </rPh>
    <rPh sb="6" eb="7">
      <t>ゲン</t>
    </rPh>
    <rPh sb="8" eb="9">
      <t>ニン</t>
    </rPh>
    <phoneticPr fontId="45"/>
  </si>
  <si>
    <t xml:space="preserve">  　〃　  　4月</t>
  </si>
  <si>
    <t>三種町</t>
  </si>
  <si>
    <t>仙北郡</t>
  </si>
  <si>
    <t>【図１】</t>
    <rPh sb="1" eb="2">
      <t>ズ</t>
    </rPh>
    <phoneticPr fontId="45"/>
  </si>
  <si>
    <t>羽後町</t>
    <rPh sb="0" eb="3">
      <t>ウゴマチ</t>
    </rPh>
    <phoneticPr fontId="45"/>
  </si>
  <si>
    <t>死　　亡</t>
    <rPh sb="0" eb="1">
      <t>シ</t>
    </rPh>
    <rPh sb="3" eb="4">
      <t>ボウ</t>
    </rPh>
    <phoneticPr fontId="66"/>
  </si>
  <si>
    <t>北秋田市</t>
    <rPh sb="0" eb="4">
      <t>キタアキタシ</t>
    </rPh>
    <phoneticPr fontId="45"/>
  </si>
  <si>
    <t>自 然 増 減
(前月比)</t>
    <rPh sb="0" eb="1">
      <t>ジ</t>
    </rPh>
    <rPh sb="2" eb="3">
      <t>ゼン</t>
    </rPh>
    <rPh sb="4" eb="5">
      <t>ゾウ</t>
    </rPh>
    <rPh sb="6" eb="7">
      <t>ゲン</t>
    </rPh>
    <phoneticPr fontId="89"/>
  </si>
  <si>
    <t>人口増減確認</t>
    <rPh sb="0" eb="2">
      <t>ジンコウ</t>
    </rPh>
    <rPh sb="4" eb="6">
      <t>カクニン</t>
    </rPh>
    <phoneticPr fontId="66"/>
  </si>
  <si>
    <t>小計①</t>
  </si>
  <si>
    <t>鹿角郡</t>
  </si>
  <si>
    <t>H28(2016)</t>
  </si>
  <si>
    <t>美郷町</t>
    <rPh sb="0" eb="3">
      <t>ミサトチョウ</t>
    </rPh>
    <phoneticPr fontId="45"/>
  </si>
  <si>
    <t xml:space="preserve">横手市 </t>
  </si>
  <si>
    <t>零市町村数</t>
    <rPh sb="0" eb="1">
      <t>ゼロ</t>
    </rPh>
    <rPh sb="1" eb="4">
      <t>シチョウソン</t>
    </rPh>
    <rPh sb="4" eb="5">
      <t>スウ</t>
    </rPh>
    <phoneticPr fontId="66"/>
  </si>
  <si>
    <t xml:space="preserve"> 東成瀬村 </t>
  </si>
  <si>
    <t>総 人 口</t>
    <rPh sb="0" eb="1">
      <t>ソウ</t>
    </rPh>
    <rPh sb="2" eb="3">
      <t>ヒト</t>
    </rPh>
    <rPh sb="4" eb="5">
      <t>グチ</t>
    </rPh>
    <phoneticPr fontId="89"/>
  </si>
  <si>
    <t>市町村名</t>
    <rPh sb="0" eb="3">
      <t>シチョウソン</t>
    </rPh>
    <rPh sb="3" eb="4">
      <t>メイ</t>
    </rPh>
    <phoneticPr fontId="66"/>
  </si>
  <si>
    <t>自然増減数
（出生－死亡）</t>
    <rPh sb="7" eb="9">
      <t>シュッショウ</t>
    </rPh>
    <rPh sb="10" eb="12">
      <t>シボウ</t>
    </rPh>
    <phoneticPr fontId="66"/>
  </si>
  <si>
    <t>増減数</t>
    <rPh sb="0" eb="2">
      <t>ゾウゲン</t>
    </rPh>
    <phoneticPr fontId="66"/>
  </si>
  <si>
    <t xml:space="preserve">
5月</t>
    <rPh sb="2" eb="3">
      <t>ガツ</t>
    </rPh>
    <phoneticPr fontId="45"/>
  </si>
  <si>
    <t>No</t>
  </si>
  <si>
    <t>4～5面!N7</t>
    <rPh sb="3" eb="4">
      <t>メン</t>
    </rPh>
    <phoneticPr fontId="66"/>
  </si>
  <si>
    <t>4～5面!AA7</t>
    <rPh sb="3" eb="4">
      <t>メン</t>
    </rPh>
    <phoneticPr fontId="66"/>
  </si>
  <si>
    <t>上表合計</t>
    <rPh sb="0" eb="2">
      <t>ジョウヒョウ</t>
    </rPh>
    <rPh sb="2" eb="4">
      <t>ゴウケイ</t>
    </rPh>
    <phoneticPr fontId="66"/>
  </si>
  <si>
    <t>潟上市</t>
    <rPh sb="0" eb="2">
      <t>カタガミ</t>
    </rPh>
    <rPh sb="2" eb="3">
      <t>シ</t>
    </rPh>
    <phoneticPr fontId="66"/>
  </si>
  <si>
    <t xml:space="preserve">
6月</t>
    <rPh sb="2" eb="3">
      <t>ガツ</t>
    </rPh>
    <phoneticPr fontId="45"/>
  </si>
  <si>
    <t>大仙市</t>
  </si>
  <si>
    <t>大仙市</t>
    <rPh sb="0" eb="1">
      <t>ダイ</t>
    </rPh>
    <rPh sb="1" eb="2">
      <t>セン</t>
    </rPh>
    <rPh sb="2" eb="3">
      <t>シ</t>
    </rPh>
    <phoneticPr fontId="66"/>
  </si>
  <si>
    <t>県外
転入</t>
  </si>
  <si>
    <t>合　　　計</t>
    <rPh sb="0" eb="1">
      <t>ア</t>
    </rPh>
    <rPh sb="4" eb="5">
      <t>ケイ</t>
    </rPh>
    <phoneticPr fontId="45"/>
  </si>
  <si>
    <t xml:space="preserve">横 手 市 </t>
  </si>
  <si>
    <t>社　会　動　態</t>
    <rPh sb="4" eb="5">
      <t>ドウ</t>
    </rPh>
    <rPh sb="6" eb="7">
      <t>タイ</t>
    </rPh>
    <phoneticPr fontId="79"/>
  </si>
  <si>
    <t>由利本荘市</t>
    <rPh sb="0" eb="2">
      <t>ユリ</t>
    </rPh>
    <rPh sb="2" eb="5">
      <t>ホンジョウシ</t>
    </rPh>
    <phoneticPr fontId="66"/>
  </si>
  <si>
    <t>自　然　増　減</t>
    <rPh sb="0" eb="1">
      <t>ジ</t>
    </rPh>
    <rPh sb="2" eb="3">
      <t>ゼン</t>
    </rPh>
    <rPh sb="4" eb="5">
      <t>ゾウ</t>
    </rPh>
    <rPh sb="6" eb="7">
      <t>ゲン</t>
    </rPh>
    <phoneticPr fontId="45"/>
  </si>
  <si>
    <t xml:space="preserve">大  仙  市 </t>
    <rPh sb="3" eb="4">
      <t>セン</t>
    </rPh>
    <phoneticPr fontId="66"/>
  </si>
  <si>
    <t>9月</t>
  </si>
  <si>
    <t>増加市町村数</t>
    <rPh sb="0" eb="2">
      <t>ゾウカ</t>
    </rPh>
    <rPh sb="2" eb="5">
      <t>シチョウソン</t>
    </rPh>
    <rPh sb="5" eb="6">
      <t>スウ</t>
    </rPh>
    <phoneticPr fontId="45"/>
  </si>
  <si>
    <t>減少市町村数</t>
    <rPh sb="0" eb="2">
      <t>ゲンショウ</t>
    </rPh>
    <rPh sb="2" eb="5">
      <t>シチョウソン</t>
    </rPh>
    <rPh sb="5" eb="6">
      <t>スウ</t>
    </rPh>
    <phoneticPr fontId="45"/>
  </si>
  <si>
    <t>区　　　分</t>
    <rPh sb="0" eb="1">
      <t>ク</t>
    </rPh>
    <rPh sb="4" eb="5">
      <t>ブン</t>
    </rPh>
    <phoneticPr fontId="45"/>
  </si>
  <si>
    <t xml:space="preserve"> 人　口　増　減</t>
    <rPh sb="1" eb="2">
      <t>ヒト</t>
    </rPh>
    <rPh sb="3" eb="4">
      <t>クチ</t>
    </rPh>
    <rPh sb="5" eb="6">
      <t>ゾウ</t>
    </rPh>
    <rPh sb="7" eb="8">
      <t>ゲン</t>
    </rPh>
    <phoneticPr fontId="89"/>
  </si>
  <si>
    <t>社会増減確認</t>
    <rPh sb="0" eb="2">
      <t>シャカイ</t>
    </rPh>
    <rPh sb="4" eb="6">
      <t>カクニン</t>
    </rPh>
    <phoneticPr fontId="66"/>
  </si>
  <si>
    <t>前　月　比</t>
    <rPh sb="0" eb="1">
      <t>マエ</t>
    </rPh>
    <rPh sb="2" eb="3">
      <t>ツキ</t>
    </rPh>
    <rPh sb="4" eb="5">
      <t>ヒ</t>
    </rPh>
    <phoneticPr fontId="45"/>
  </si>
  <si>
    <t>順　位</t>
    <rPh sb="0" eb="1">
      <t>ジュン</t>
    </rPh>
    <rPh sb="2" eb="3">
      <t>クライ</t>
    </rPh>
    <phoneticPr fontId="45"/>
  </si>
  <si>
    <t>【表3】各年別の人口の動向（各数値は前年10月から当年9月までの1年間の合計）</t>
    <rPh sb="4" eb="5">
      <t>カク</t>
    </rPh>
    <rPh sb="6" eb="7">
      <t>ベツ</t>
    </rPh>
    <rPh sb="8" eb="10">
      <t>ジンコウ</t>
    </rPh>
    <rPh sb="11" eb="13">
      <t>ドウコウ</t>
    </rPh>
    <rPh sb="14" eb="17">
      <t>カクスウチ</t>
    </rPh>
    <rPh sb="18" eb="20">
      <t>ゼンネン</t>
    </rPh>
    <rPh sb="22" eb="23">
      <t>ガツ</t>
    </rPh>
    <rPh sb="25" eb="27">
      <t>トウネン</t>
    </rPh>
    <rPh sb="28" eb="29">
      <t>ガツ</t>
    </rPh>
    <rPh sb="33" eb="35">
      <t>ネンカン</t>
    </rPh>
    <rPh sb="36" eb="38">
      <t>ゴウケイ</t>
    </rPh>
    <phoneticPr fontId="45"/>
  </si>
  <si>
    <t>増　加　数</t>
    <rPh sb="0" eb="1">
      <t>ゾウ</t>
    </rPh>
    <rPh sb="2" eb="3">
      <t>カ</t>
    </rPh>
    <rPh sb="4" eb="5">
      <t>スウ</t>
    </rPh>
    <phoneticPr fontId="45"/>
  </si>
  <si>
    <t>社会増減数
（転入－転出）</t>
    <rPh sb="7" eb="9">
      <t>テンニュウ</t>
    </rPh>
    <rPh sb="10" eb="12">
      <t>テンシュツ</t>
    </rPh>
    <phoneticPr fontId="66"/>
  </si>
  <si>
    <t>市 町 村 名</t>
    <rPh sb="0" eb="1">
      <t>シ</t>
    </rPh>
    <rPh sb="2" eb="3">
      <t>マチ</t>
    </rPh>
    <rPh sb="4" eb="5">
      <t>ムラ</t>
    </rPh>
    <rPh sb="6" eb="7">
      <t>メイ</t>
    </rPh>
    <phoneticPr fontId="45"/>
  </si>
  <si>
    <t>減　少　数</t>
    <rPh sb="0" eb="1">
      <t>ゲン</t>
    </rPh>
    <rPh sb="2" eb="3">
      <t>ショウ</t>
    </rPh>
    <rPh sb="4" eb="5">
      <t>スウ</t>
    </rPh>
    <phoneticPr fontId="45"/>
  </si>
  <si>
    <t>（単位：人）</t>
    <rPh sb="1" eb="3">
      <t>タンイ</t>
    </rPh>
    <rPh sb="4" eb="5">
      <t>ニン</t>
    </rPh>
    <phoneticPr fontId="45"/>
  </si>
  <si>
    <t>（単位：市町村）</t>
    <rPh sb="1" eb="3">
      <t>タンイ</t>
    </rPh>
    <rPh sb="4" eb="7">
      <t>シチョウソン</t>
    </rPh>
    <phoneticPr fontId="45"/>
  </si>
  <si>
    <t>人　　　　口</t>
    <rPh sb="0" eb="1">
      <t>ヒト</t>
    </rPh>
    <rPh sb="5" eb="6">
      <t>クチ</t>
    </rPh>
    <phoneticPr fontId="66"/>
  </si>
  <si>
    <t xml:space="preserve"> 山　本　郡</t>
    <rPh sb="1" eb="2">
      <t>ヤマ</t>
    </rPh>
    <rPh sb="3" eb="4">
      <t>ホン</t>
    </rPh>
    <rPh sb="5" eb="6">
      <t>グン</t>
    </rPh>
    <phoneticPr fontId="45"/>
  </si>
  <si>
    <t>由利本荘市</t>
  </si>
  <si>
    <t>出　　生</t>
    <rPh sb="0" eb="1">
      <t>シュツ</t>
    </rPh>
    <rPh sb="3" eb="4">
      <t>セイ</t>
    </rPh>
    <phoneticPr fontId="66"/>
  </si>
  <si>
    <t>区　　分</t>
  </si>
  <si>
    <t>鹿角市</t>
  </si>
  <si>
    <t>増　　加　　世　　帯</t>
    <rPh sb="0" eb="1">
      <t>ゾウ</t>
    </rPh>
    <rPh sb="3" eb="4">
      <t>カ</t>
    </rPh>
    <rPh sb="6" eb="7">
      <t>ヨ</t>
    </rPh>
    <rPh sb="9" eb="10">
      <t>オビ</t>
    </rPh>
    <phoneticPr fontId="45"/>
  </si>
  <si>
    <t>◆人口増減</t>
    <rPh sb="1" eb="3">
      <t>ジンコウ</t>
    </rPh>
    <rPh sb="3" eb="5">
      <t>ゾウゲン</t>
    </rPh>
    <phoneticPr fontId="66"/>
  </si>
  <si>
    <t>【要約表】市町村別の人口と世帯数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5">
      <t>セタイ</t>
    </rPh>
    <rPh sb="15" eb="16">
      <t>スウ</t>
    </rPh>
    <phoneticPr fontId="45"/>
  </si>
  <si>
    <t>県計</t>
    <rPh sb="0" eb="1">
      <t>ケン</t>
    </rPh>
    <rPh sb="1" eb="2">
      <t>ケイ</t>
    </rPh>
    <phoneticPr fontId="45"/>
  </si>
  <si>
    <t>平成28年10月～29年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9"/>
  </si>
  <si>
    <t>Ｈ24(2012)年　〃　</t>
    <rPh sb="9" eb="10">
      <t>ネン</t>
    </rPh>
    <phoneticPr fontId="45"/>
  </si>
  <si>
    <t>秋 田 県 の 人 口 と 世 帯（月 報）</t>
    <rPh sb="0" eb="1">
      <t>アキ</t>
    </rPh>
    <rPh sb="2" eb="3">
      <t>タ</t>
    </rPh>
    <rPh sb="4" eb="5">
      <t>ケン</t>
    </rPh>
    <rPh sb="8" eb="9">
      <t>ジン</t>
    </rPh>
    <rPh sb="10" eb="11">
      <t>クチ</t>
    </rPh>
    <rPh sb="14" eb="15">
      <t>ヨ</t>
    </rPh>
    <rPh sb="16" eb="17">
      <t>オビ</t>
    </rPh>
    <rPh sb="18" eb="19">
      <t>ツキ</t>
    </rPh>
    <rPh sb="20" eb="21">
      <t>ホウ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</si>
  <si>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Ｐ１</t>
    </r>
  </si>
  <si>
    <t>五城目町</t>
    <rPh sb="0" eb="4">
      <t>ゴジョウメマチ</t>
    </rPh>
    <phoneticPr fontId="45"/>
  </si>
  <si>
    <t>死　亡</t>
  </si>
  <si>
    <t>(単位：世帯）</t>
  </si>
  <si>
    <t>県内
転入</t>
  </si>
  <si>
    <t>郡部計</t>
    <rPh sb="0" eb="1">
      <t>グン</t>
    </rPh>
    <rPh sb="1" eb="2">
      <t>ブ</t>
    </rPh>
    <rPh sb="2" eb="3">
      <t>ケイ</t>
    </rPh>
    <phoneticPr fontId="45"/>
  </si>
  <si>
    <t>新設等</t>
  </si>
  <si>
    <t xml:space="preserve"> 雄　勝　郡</t>
    <rPh sb="1" eb="2">
      <t>オス</t>
    </rPh>
    <rPh sb="3" eb="4">
      <t>ショウ</t>
    </rPh>
    <rPh sb="5" eb="6">
      <t>グン</t>
    </rPh>
    <phoneticPr fontId="45"/>
  </si>
  <si>
    <t>消滅等</t>
  </si>
  <si>
    <t xml:space="preserve"> 北 秋 田 郡</t>
    <rPh sb="1" eb="2">
      <t>キタ</t>
    </rPh>
    <rPh sb="3" eb="4">
      <t>アキ</t>
    </rPh>
    <rPh sb="5" eb="6">
      <t>タ</t>
    </rPh>
    <rPh sb="7" eb="8">
      <t>グン</t>
    </rPh>
    <phoneticPr fontId="45"/>
  </si>
  <si>
    <t>前月の
世帯数</t>
    <rPh sb="4" eb="7">
      <t>セタイスウ</t>
    </rPh>
    <phoneticPr fontId="45"/>
  </si>
  <si>
    <t xml:space="preserve">
3月</t>
    <rPh sb="2" eb="3">
      <t>ガツ</t>
    </rPh>
    <phoneticPr fontId="45"/>
  </si>
  <si>
    <t>潟上市</t>
    <rPh sb="0" eb="3">
      <t>カタガミシ</t>
    </rPh>
    <phoneticPr fontId="45"/>
  </si>
  <si>
    <t>県内
転出</t>
    <rPh sb="4" eb="5">
      <t>シュツ</t>
    </rPh>
    <phoneticPr fontId="45"/>
  </si>
  <si>
    <t>出　生</t>
  </si>
  <si>
    <t>県外
転出</t>
    <rPh sb="4" eb="5">
      <t>シュツ</t>
    </rPh>
    <phoneticPr fontId="45"/>
  </si>
  <si>
    <t>秋田市</t>
    <rPh sb="0" eb="3">
      <t>アキタシ</t>
    </rPh>
    <phoneticPr fontId="45"/>
  </si>
  <si>
    <t>東成瀬村</t>
  </si>
  <si>
    <t>増　　加:</t>
  </si>
  <si>
    <t>（県内への転入）</t>
  </si>
  <si>
    <t>Ｈ27(2015)年　〃　</t>
    <rPh sb="9" eb="10">
      <t>ネン</t>
    </rPh>
    <phoneticPr fontId="45"/>
  </si>
  <si>
    <t>（県外への転出）</t>
  </si>
  <si>
    <t>（死　亡）</t>
  </si>
  <si>
    <r>
      <t xml:space="preserve">・・・・・・・・ </t>
    </r>
    <r>
      <rPr>
        <sz val="10"/>
        <rFont val="ＭＳ Ｐゴシック"/>
        <family val="3"/>
        <charset val="128"/>
      </rPr>
      <t>Ｐ８</t>
    </r>
  </si>
  <si>
    <t>（自然増減＝出生－死亡）</t>
    <rPh sb="6" eb="8">
      <t>シュッショウ</t>
    </rPh>
    <rPh sb="9" eb="11">
      <t>シボウ</t>
    </rPh>
    <phoneticPr fontId="79"/>
  </si>
  <si>
    <t>（社会増減＝県内への転入－県外への転出）</t>
    <rPh sb="6" eb="8">
      <t>ケンナイ</t>
    </rPh>
    <rPh sb="10" eb="12">
      <t>テンニュウ</t>
    </rPh>
    <rPh sb="13" eb="15">
      <t>ケンガイ</t>
    </rPh>
    <rPh sb="17" eb="19">
      <t>テンシュツ</t>
    </rPh>
    <phoneticPr fontId="79"/>
  </si>
  <si>
    <t>◆人口増減＝自然増減＋社会増減</t>
    <rPh sb="6" eb="8">
      <t>シゼン</t>
    </rPh>
    <rPh sb="8" eb="10">
      <t>ゾウゲン</t>
    </rPh>
    <rPh sb="11" eb="13">
      <t>シャカイ</t>
    </rPh>
    <rPh sb="13" eb="15">
      <t>ゾウゲン</t>
    </rPh>
    <phoneticPr fontId="79"/>
  </si>
  <si>
    <t>増減なし:</t>
    <rPh sb="0" eb="2">
      <t>ゾウゲン</t>
    </rPh>
    <phoneticPr fontId="45"/>
  </si>
  <si>
    <t>減　　少:</t>
  </si>
  <si>
    <t>《 人口増減 》</t>
  </si>
  <si>
    <t>対前月増減数</t>
  </si>
  <si>
    <t>前年同月比</t>
    <rPh sb="0" eb="2">
      <t>ゼンネン</t>
    </rPh>
    <rPh sb="2" eb="5">
      <t>ドウゲツヒ</t>
    </rPh>
    <phoneticPr fontId="45"/>
  </si>
  <si>
    <t>雄勝郡</t>
  </si>
  <si>
    <t>増減数</t>
    <rPh sb="0" eb="2">
      <t>ゾウゲン</t>
    </rPh>
    <rPh sb="2" eb="3">
      <t>スウ</t>
    </rPh>
    <phoneticPr fontId="89"/>
  </si>
  <si>
    <t>湯沢市</t>
  </si>
  <si>
    <t>◆自然増減</t>
    <rPh sb="1" eb="3">
      <t>シゼン</t>
    </rPh>
    <rPh sb="3" eb="5">
      <t>ゾウゲン</t>
    </rPh>
    <phoneticPr fontId="79"/>
  </si>
  <si>
    <t>◆社会増減</t>
    <rPh sb="3" eb="5">
      <t>ゾウゲン</t>
    </rPh>
    <phoneticPr fontId="79"/>
  </si>
  <si>
    <t>12月</t>
  </si>
  <si>
    <t>◆自然増減</t>
    <rPh sb="1" eb="3">
      <t>シゼン</t>
    </rPh>
    <rPh sb="3" eb="5">
      <t>ゾウゲン</t>
    </rPh>
    <phoneticPr fontId="66"/>
  </si>
  <si>
    <t>由利本荘市</t>
    <rPh sb="0" eb="2">
      <t>ユリ</t>
    </rPh>
    <rPh sb="2" eb="5">
      <t>ホンジョウシ</t>
    </rPh>
    <phoneticPr fontId="45"/>
  </si>
  <si>
    <t>◆社会増減</t>
    <rPh sb="1" eb="3">
      <t>シャカイ</t>
    </rPh>
    <rPh sb="3" eb="5">
      <t>ゾウゲン</t>
    </rPh>
    <phoneticPr fontId="66"/>
  </si>
  <si>
    <t>人口増減</t>
    <rPh sb="0" eb="2">
      <t>ジンコウ</t>
    </rPh>
    <phoneticPr fontId="66"/>
  </si>
  <si>
    <t>自然増減</t>
    <rPh sb="0" eb="2">
      <t>シゼン</t>
    </rPh>
    <phoneticPr fontId="66"/>
  </si>
  <si>
    <t>社会増減</t>
    <rPh sb="0" eb="2">
      <t>シャカイ</t>
    </rPh>
    <phoneticPr fontId="66"/>
  </si>
  <si>
    <t>自然増減確認</t>
    <rPh sb="0" eb="2">
      <t>シゼン</t>
    </rPh>
    <rPh sb="4" eb="6">
      <t>カクニン</t>
    </rPh>
    <phoneticPr fontId="66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</si>
  <si>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45"/>
  </si>
  <si>
    <t>郡部計</t>
  </si>
  <si>
    <t>北秋田郡</t>
  </si>
  <si>
    <t>転　入</t>
  </si>
  <si>
    <t>平成30年10月～元年 9月</t>
    <rPh sb="0" eb="2">
      <t>ヘイセイ</t>
    </rPh>
    <rPh sb="4" eb="5">
      <t>ネン</t>
    </rPh>
    <rPh sb="7" eb="8">
      <t>ツキ</t>
    </rPh>
    <rPh sb="9" eb="10">
      <t>ガン</t>
    </rPh>
    <rPh sb="10" eb="11">
      <t>ネン</t>
    </rPh>
    <rPh sb="13" eb="14">
      <t>ガツ</t>
    </rPh>
    <phoneticPr fontId="79"/>
  </si>
  <si>
    <t>男鹿市</t>
  </si>
  <si>
    <t>◆図１用データ</t>
    <rPh sb="1" eb="2">
      <t>ズ</t>
    </rPh>
    <rPh sb="3" eb="4">
      <t>ヨウ</t>
    </rPh>
    <phoneticPr fontId="45"/>
  </si>
  <si>
    <t>◆図２用データ</t>
    <rPh sb="1" eb="2">
      <t>ズ</t>
    </rPh>
    <rPh sb="3" eb="4">
      <t>ヨウ</t>
    </rPh>
    <phoneticPr fontId="45"/>
  </si>
  <si>
    <t>１　概況、目次、利用上の注意</t>
  </si>
  <si>
    <t>４　市町村別の人口</t>
    <rPh sb="7" eb="9">
      <t>ジンコウ</t>
    </rPh>
    <phoneticPr fontId="45"/>
  </si>
  <si>
    <t>５　市町村別の世帯数</t>
  </si>
  <si>
    <t>６　人口増減の月別推移</t>
  </si>
  <si>
    <t>世帯の
増減数
(①－②)</t>
    <rPh sb="0" eb="2">
      <t>セタイ</t>
    </rPh>
    <phoneticPr fontId="45"/>
  </si>
  <si>
    <t>２　総人口と世帯の推移</t>
    <rPh sb="2" eb="3">
      <t>ソウ</t>
    </rPh>
    <phoneticPr fontId="89"/>
  </si>
  <si>
    <t xml:space="preserve">
7月</t>
    <rPh sb="2" eb="3">
      <t>ガツ</t>
    </rPh>
    <phoneticPr fontId="45"/>
  </si>
  <si>
    <t>３　自然増減と社会増減の推移</t>
    <rPh sb="4" eb="6">
      <t>ゾウゲン</t>
    </rPh>
    <rPh sb="9" eb="11">
      <t>ゾウゲン</t>
    </rPh>
    <phoneticPr fontId="79"/>
  </si>
  <si>
    <t>６　人口増減の月別推移</t>
    <rPh sb="4" eb="6">
      <t>ゾウゲン</t>
    </rPh>
    <phoneticPr fontId="79"/>
  </si>
  <si>
    <t>八峰町</t>
  </si>
  <si>
    <t>11月</t>
  </si>
  <si>
    <t>2月</t>
  </si>
  <si>
    <t>3月</t>
  </si>
  <si>
    <t>4月</t>
  </si>
  <si>
    <t>5月</t>
  </si>
  <si>
    <t>6月</t>
  </si>
  <si>
    <t>7月</t>
  </si>
  <si>
    <t>8月</t>
  </si>
  <si>
    <t>八峰町</t>
    <rPh sb="0" eb="3">
      <t>ハッポウチョウ</t>
    </rPh>
    <phoneticPr fontId="45"/>
  </si>
  <si>
    <t>平成27年10月～28年 9月</t>
    <rPh sb="0" eb="2">
      <t>ヘイセイ</t>
    </rPh>
    <rPh sb="4" eb="5">
      <t>ネン</t>
    </rPh>
    <rPh sb="7" eb="8">
      <t>ツキ</t>
    </rPh>
    <rPh sb="11" eb="12">
      <t>ネン</t>
    </rPh>
    <rPh sb="14" eb="15">
      <t>ツキ</t>
    </rPh>
    <phoneticPr fontId="79"/>
  </si>
  <si>
    <t>死　　亡</t>
    <rPh sb="0" eb="1">
      <t>シ</t>
    </rPh>
    <rPh sb="3" eb="4">
      <t>ボウ</t>
    </rPh>
    <phoneticPr fontId="45"/>
  </si>
  <si>
    <t>出　　生</t>
    <rPh sb="0" eb="1">
      <t>デ</t>
    </rPh>
    <rPh sb="3" eb="4">
      <t>セイ</t>
    </rPh>
    <phoneticPr fontId="45"/>
  </si>
  <si>
    <t>社会増減数</t>
    <rPh sb="0" eb="2">
      <t>シャカイ</t>
    </rPh>
    <rPh sb="2" eb="3">
      <t>ゾウ</t>
    </rPh>
    <rPh sb="3" eb="4">
      <t>ゲン</t>
    </rPh>
    <rPh sb="4" eb="5">
      <t>スウ</t>
    </rPh>
    <phoneticPr fontId="45"/>
  </si>
  <si>
    <t>自年/月～至年/月</t>
  </si>
  <si>
    <t xml:space="preserve">
10月</t>
    <rPh sb="3" eb="4">
      <t>ガツ</t>
    </rPh>
    <phoneticPr fontId="45"/>
  </si>
  <si>
    <t>社　会　増　減（人）</t>
    <rPh sb="0" eb="1">
      <t>シャ</t>
    </rPh>
    <rPh sb="2" eb="3">
      <t>カイ</t>
    </rPh>
    <rPh sb="4" eb="5">
      <t>ゾウ</t>
    </rPh>
    <rPh sb="6" eb="7">
      <t>ゲン</t>
    </rPh>
    <rPh sb="8" eb="9">
      <t>ニン</t>
    </rPh>
    <phoneticPr fontId="45"/>
  </si>
  <si>
    <t>,</t>
  </si>
  <si>
    <t>6.1</t>
  </si>
  <si>
    <t>◆前月に比べ</t>
    <rPh sb="1" eb="3">
      <t>ゼンゲツ</t>
    </rPh>
    <rPh sb="4" eb="5">
      <t>クラ</t>
    </rPh>
    <phoneticPr fontId="45"/>
  </si>
  <si>
    <t>R元(2019)</t>
    <rPh sb="1" eb="2">
      <t>ガン</t>
    </rPh>
    <phoneticPr fontId="45"/>
  </si>
  <si>
    <t>◆前年同月に比べ</t>
    <rPh sb="1" eb="3">
      <t>ゼンネン</t>
    </rPh>
    <rPh sb="3" eb="5">
      <t>ドウゲツ</t>
    </rPh>
    <rPh sb="6" eb="7">
      <t>クラ</t>
    </rPh>
    <phoneticPr fontId="45"/>
  </si>
  <si>
    <t>《 目次 》</t>
    <rPh sb="2" eb="4">
      <t>モクジ</t>
    </rPh>
    <phoneticPr fontId="45"/>
  </si>
  <si>
    <t>1日 現在</t>
    <rPh sb="1" eb="2">
      <t>ニチ</t>
    </rPh>
    <rPh sb="3" eb="5">
      <t>ゲンザイ</t>
    </rPh>
    <phoneticPr fontId="45"/>
  </si>
  <si>
    <t>から</t>
  </si>
  <si>
    <t>H24(2012)</t>
  </si>
  <si>
    <t>三種町</t>
    <rPh sb="0" eb="3">
      <t>ミタネチョウ</t>
    </rPh>
    <phoneticPr fontId="45"/>
  </si>
  <si>
    <t>まで一か月間の人口増減 】</t>
    <rPh sb="2" eb="3">
      <t>イッ</t>
    </rPh>
    <rPh sb="4" eb="6">
      <t>ゲツカン</t>
    </rPh>
    <rPh sb="7" eb="9">
      <t>ジンコウ</t>
    </rPh>
    <phoneticPr fontId="45"/>
  </si>
  <si>
    <t xml:space="preserve">
2月</t>
    <rPh sb="2" eb="3">
      <t>ガツ</t>
    </rPh>
    <phoneticPr fontId="45"/>
  </si>
  <si>
    <t>まで一年間の人口増減 】</t>
    <rPh sb="2" eb="5">
      <t>イチネンカン</t>
    </rPh>
    <rPh sb="6" eb="8">
      <t>ジンコウ</t>
    </rPh>
    <phoneticPr fontId="45"/>
  </si>
  <si>
    <t>平成29年10月～30年 9月</t>
    <rPh sb="0" eb="2">
      <t>ヘイセイ</t>
    </rPh>
    <rPh sb="4" eb="5">
      <t>ネン</t>
    </rPh>
    <rPh sb="7" eb="8">
      <t>ツキ</t>
    </rPh>
    <rPh sb="11" eb="12">
      <t>ネン</t>
    </rPh>
    <rPh sb="14" eb="15">
      <t>ガツ</t>
    </rPh>
    <phoneticPr fontId="79"/>
  </si>
  <si>
    <t>★利用上の注意</t>
    <rPh sb="1" eb="4">
      <t>リヨウジョウ</t>
    </rPh>
    <rPh sb="5" eb="7">
      <t>チュウイ</t>
    </rPh>
    <phoneticPr fontId="45"/>
  </si>
  <si>
    <t>現在の総人口</t>
    <rPh sb="0" eb="2">
      <t>ゲンザイ</t>
    </rPh>
    <rPh sb="3" eb="6">
      <t>ソウジンコウ</t>
    </rPh>
    <phoneticPr fontId="45"/>
  </si>
  <si>
    <t>H25(2013)</t>
  </si>
  <si>
    <t>現在の世帯数</t>
    <rPh sb="0" eb="2">
      <t>ゲンザイ</t>
    </rPh>
    <rPh sb="3" eb="6">
      <t>セタイスウ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</si>
  <si>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Ｐ２</t>
    </r>
  </si>
  <si>
    <t>Ｒ元(2019)年　〃　</t>
    <rPh sb="1" eb="2">
      <t>ガン</t>
    </rPh>
    <rPh sb="8" eb="9">
      <t>ネン</t>
    </rPh>
    <phoneticPr fontId="45"/>
  </si>
  <si>
    <r>
      <t xml:space="preserve">・・・・・・・・ </t>
    </r>
    <r>
      <rPr>
        <sz val="10"/>
        <rFont val="ＭＳ Ｐゴシック"/>
        <family val="3"/>
        <charset val="128"/>
      </rPr>
      <t>Ｐ６</t>
    </r>
  </si>
  <si>
    <r>
      <t xml:space="preserve">・・・・・・・・ </t>
    </r>
    <r>
      <rPr>
        <sz val="10"/>
        <rFont val="ＭＳ Ｐゴシック"/>
        <family val="3"/>
        <charset val="128"/>
      </rPr>
      <t>Ｐ７</t>
    </r>
  </si>
  <si>
    <t>県内への
転　　  入</t>
    <rPh sb="0" eb="2">
      <t>ケンナイ</t>
    </rPh>
    <rPh sb="5" eb="6">
      <t>テン</t>
    </rPh>
    <rPh sb="10" eb="11">
      <t>イ</t>
    </rPh>
    <phoneticPr fontId="45"/>
  </si>
  <si>
    <t>人口増減数
（人）</t>
    <rPh sb="0" eb="2">
      <t>ジンコウ</t>
    </rPh>
    <rPh sb="2" eb="4">
      <t>ゾウゲン</t>
    </rPh>
    <rPh sb="4" eb="5">
      <t>スウ</t>
    </rPh>
    <rPh sb="7" eb="8">
      <t>ニン</t>
    </rPh>
    <phoneticPr fontId="45"/>
  </si>
  <si>
    <t xml:space="preserve"> 鹿　角　郡</t>
    <rPh sb="1" eb="2">
      <t>シカ</t>
    </rPh>
    <rPh sb="3" eb="4">
      <t>カド</t>
    </rPh>
    <rPh sb="5" eb="6">
      <t>グン</t>
    </rPh>
    <phoneticPr fontId="45"/>
  </si>
  <si>
    <t>美郷町</t>
  </si>
  <si>
    <t>県　計</t>
  </si>
  <si>
    <t>R２(2020)</t>
  </si>
  <si>
    <t>市部計</t>
    <rPh sb="0" eb="1">
      <t>シ</t>
    </rPh>
    <rPh sb="1" eb="2">
      <t>ブ</t>
    </rPh>
    <rPh sb="2" eb="3">
      <t>ケイ</t>
    </rPh>
    <phoneticPr fontId="45"/>
  </si>
  <si>
    <t>市郡計</t>
  </si>
  <si>
    <t>小坂町</t>
    <rPh sb="0" eb="3">
      <t>コサカマチ</t>
    </rPh>
    <phoneticPr fontId="45"/>
  </si>
  <si>
    <t>県 内</t>
  </si>
  <si>
    <t>市部計</t>
  </si>
  <si>
    <t>湯沢市</t>
    <rPh sb="0" eb="3">
      <t>ユザワシ</t>
    </rPh>
    <phoneticPr fontId="45"/>
  </si>
  <si>
    <t>秋田市</t>
  </si>
  <si>
    <t>能代市</t>
  </si>
  <si>
    <t>横手市</t>
  </si>
  <si>
    <t>社 会 増 減
(前月比)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</si>
  <si>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大館市</t>
  </si>
  <si>
    <t>【表4】各月別の人口の動向（「直近1年間の累計」欄を除く各数値は当月1か月間の合計）</t>
    <rPh sb="4" eb="5">
      <t>カク</t>
    </rPh>
    <rPh sb="5" eb="7">
      <t>ツキベツ</t>
    </rPh>
    <rPh sb="8" eb="10">
      <t>ジンコウ</t>
    </rPh>
    <rPh sb="11" eb="13">
      <t>ドウコウ</t>
    </rPh>
    <rPh sb="32" eb="34">
      <t>トウゲツ</t>
    </rPh>
    <rPh sb="36" eb="38">
      <t>ゲツカン</t>
    </rPh>
    <phoneticPr fontId="45"/>
  </si>
  <si>
    <t>潟上市</t>
  </si>
  <si>
    <t>にかほ市</t>
  </si>
  <si>
    <t>小坂町</t>
  </si>
  <si>
    <t>上小阿仁村</t>
  </si>
  <si>
    <t>山本郡</t>
  </si>
  <si>
    <t>人  口  増　減</t>
    <rPh sb="0" eb="1">
      <t>ヒト</t>
    </rPh>
    <rPh sb="3" eb="4">
      <t>クチ</t>
    </rPh>
    <rPh sb="6" eb="7">
      <t>ゾウ</t>
    </rPh>
    <rPh sb="8" eb="9">
      <t>ゲン</t>
    </rPh>
    <phoneticPr fontId="45"/>
  </si>
  <si>
    <t>藤里町</t>
  </si>
  <si>
    <t>五城目町</t>
  </si>
  <si>
    <t>八郎潟町</t>
  </si>
  <si>
    <t>横手市</t>
    <rPh sb="0" eb="3">
      <t>ヨコテシ</t>
    </rPh>
    <phoneticPr fontId="45"/>
  </si>
  <si>
    <t>由利本荘市</t>
    <rPh sb="0" eb="5">
      <t>ユリホンジョウシ</t>
    </rPh>
    <phoneticPr fontId="45"/>
  </si>
  <si>
    <t>8.1</t>
  </si>
  <si>
    <t>４　市 町 村 別 の 人 口</t>
  </si>
  <si>
    <t>転　　　　　　　出</t>
  </si>
  <si>
    <t>区 分</t>
  </si>
  <si>
    <t>総   数</t>
  </si>
  <si>
    <t>男鹿市</t>
    <rPh sb="0" eb="3">
      <t>オガシ</t>
    </rPh>
    <phoneticPr fontId="45"/>
  </si>
  <si>
    <t>にかほ市</t>
    <rPh sb="3" eb="4">
      <t>シ</t>
    </rPh>
    <phoneticPr fontId="45"/>
  </si>
  <si>
    <t>仙北市</t>
    <rPh sb="0" eb="3">
      <t>センボクシ</t>
    </rPh>
    <phoneticPr fontId="45"/>
  </si>
  <si>
    <t>H23(2011)</t>
  </si>
  <si>
    <t>大潟村</t>
    <rPh sb="0" eb="3">
      <t>オオガタムラ</t>
    </rPh>
    <phoneticPr fontId="45"/>
  </si>
  <si>
    <t>鹿角市</t>
    <rPh sb="0" eb="3">
      <t>カヅノシ</t>
    </rPh>
    <phoneticPr fontId="45"/>
  </si>
  <si>
    <t>上小阿仁村</t>
    <rPh sb="0" eb="5">
      <t>カミコアニムラ</t>
    </rPh>
    <phoneticPr fontId="45"/>
  </si>
  <si>
    <r>
      <t xml:space="preserve">社会増減
</t>
    </r>
    <r>
      <rPr>
        <sz val="9"/>
        <rFont val="ＭＳ ゴシック"/>
        <family val="3"/>
        <charset val="128"/>
      </rPr>
      <t>(転入－転出)</t>
    </r>
    <rPh sb="0" eb="2">
      <t>シャカイ</t>
    </rPh>
    <rPh sb="2" eb="3">
      <t>ゾウ</t>
    </rPh>
    <rPh sb="3" eb="4">
      <t>ゲン</t>
    </rPh>
    <rPh sb="6" eb="8">
      <t>テンニュウ</t>
    </rPh>
    <rPh sb="9" eb="11">
      <t>テンシュツ</t>
    </rPh>
    <phoneticPr fontId="79"/>
  </si>
  <si>
    <t>八郎潟町</t>
    <rPh sb="0" eb="4">
      <t>ハチロウガタマチ</t>
    </rPh>
    <phoneticPr fontId="45"/>
  </si>
  <si>
    <t>井川町</t>
    <rPh sb="0" eb="3">
      <t>イカワマチ</t>
    </rPh>
    <phoneticPr fontId="45"/>
  </si>
  <si>
    <t>東成瀬村</t>
    <rPh sb="0" eb="4">
      <t>ヒガシナルセムラ</t>
    </rPh>
    <phoneticPr fontId="45"/>
  </si>
  <si>
    <t xml:space="preserve"> 南 秋 田 郡</t>
    <rPh sb="1" eb="2">
      <t>ミナミ</t>
    </rPh>
    <rPh sb="3" eb="4">
      <t>アキ</t>
    </rPh>
    <rPh sb="5" eb="6">
      <t>タ</t>
    </rPh>
    <rPh sb="7" eb="8">
      <t>グン</t>
    </rPh>
    <phoneticPr fontId="45"/>
  </si>
  <si>
    <t xml:space="preserve"> 仙　北　郡</t>
    <rPh sb="1" eb="2">
      <t>セン</t>
    </rPh>
    <rPh sb="3" eb="4">
      <t>キタ</t>
    </rPh>
    <rPh sb="5" eb="6">
      <t>グン</t>
    </rPh>
    <phoneticPr fontId="45"/>
  </si>
  <si>
    <t>R2
1月</t>
    <rPh sb="4" eb="5">
      <t>ガツ</t>
    </rPh>
    <phoneticPr fontId="45"/>
  </si>
  <si>
    <t xml:space="preserve">
4月</t>
    <rPh sb="2" eb="3">
      <t>ガツ</t>
    </rPh>
    <phoneticPr fontId="45"/>
  </si>
  <si>
    <t xml:space="preserve">
４月</t>
    <rPh sb="2" eb="3">
      <t>ガツ</t>
    </rPh>
    <phoneticPr fontId="45"/>
  </si>
  <si>
    <t>《自然増減》</t>
  </si>
  <si>
    <t>R元
5月</t>
    <rPh sb="1" eb="2">
      <t>ガン</t>
    </rPh>
    <rPh sb="4" eb="5">
      <t>ガツ</t>
    </rPh>
    <phoneticPr fontId="45"/>
  </si>
  <si>
    <t xml:space="preserve">
12月</t>
    <rPh sb="3" eb="4">
      <t>ガツ</t>
    </rPh>
    <phoneticPr fontId="45"/>
  </si>
  <si>
    <t>10月1日現在
総  人  口</t>
    <rPh sb="2" eb="3">
      <t>ガツ</t>
    </rPh>
    <rPh sb="4" eb="5">
      <t>ニチ</t>
    </rPh>
    <rPh sb="5" eb="7">
      <t>ゲンザイ</t>
    </rPh>
    <rPh sb="8" eb="9">
      <t>ソウ</t>
    </rPh>
    <rPh sb="11" eb="12">
      <t>ヒト</t>
    </rPh>
    <rPh sb="14" eb="15">
      <t>グチ</t>
    </rPh>
    <phoneticPr fontId="89"/>
  </si>
  <si>
    <t>4.1</t>
  </si>
  <si>
    <r>
      <t xml:space="preserve">世帯の
増減数
</t>
    </r>
    <r>
      <rPr>
        <sz val="8"/>
        <rFont val="ＭＳ ゴシック"/>
        <family val="3"/>
        <charset val="128"/>
      </rPr>
      <t>(前月比)</t>
    </r>
    <rPh sb="0" eb="2">
      <t>セタイ</t>
    </rPh>
    <rPh sb="4" eb="6">
      <t>ゾウゲン</t>
    </rPh>
    <rPh sb="6" eb="7">
      <t>スウ</t>
    </rPh>
    <rPh sb="9" eb="12">
      <t>ゼンゲツヒ</t>
    </rPh>
    <phoneticPr fontId="89"/>
  </si>
  <si>
    <t xml:space="preserve">  　〃　  　7月</t>
  </si>
  <si>
    <t>5.1</t>
  </si>
  <si>
    <t>《社会増減》</t>
  </si>
  <si>
    <t>３　自然増減と社会増減の推移（図２、表３、表４）</t>
    <rPh sb="21" eb="22">
      <t>ヒョウ</t>
    </rPh>
    <phoneticPr fontId="45"/>
  </si>
  <si>
    <t>自　然　動　態</t>
    <rPh sb="4" eb="5">
      <t>ドウ</t>
    </rPh>
    <rPh sb="6" eb="7">
      <t>タイ</t>
    </rPh>
    <phoneticPr fontId="45"/>
  </si>
  <si>
    <t>直近1年間の累計</t>
    <rPh sb="0" eb="2">
      <t>チョッキン</t>
    </rPh>
    <rPh sb="6" eb="8">
      <t>ルイケイ</t>
    </rPh>
    <phoneticPr fontId="79"/>
  </si>
  <si>
    <t>【要約表】市町村別の人口と世帯数（推計）</t>
    <rPh sb="1" eb="3">
      <t>ヨウヤク</t>
    </rPh>
    <rPh sb="3" eb="4">
      <t>ヒョウ</t>
    </rPh>
    <rPh sb="5" eb="8">
      <t>シチョウソン</t>
    </rPh>
    <rPh sb="8" eb="9">
      <t>ベツ</t>
    </rPh>
    <rPh sb="10" eb="12">
      <t>ジンコウ</t>
    </rPh>
    <rPh sb="13" eb="16">
      <t>セタイスウ</t>
    </rPh>
    <rPh sb="17" eb="19">
      <t>スイケイ</t>
    </rPh>
    <phoneticPr fontId="45"/>
  </si>
  <si>
    <t>年　次</t>
    <rPh sb="0" eb="1">
      <t>トシ</t>
    </rPh>
    <rPh sb="2" eb="3">
      <t>ツギ</t>
    </rPh>
    <phoneticPr fontId="45"/>
  </si>
  <si>
    <t>年 月 日</t>
    <rPh sb="0" eb="1">
      <t>トシ</t>
    </rPh>
    <rPh sb="2" eb="3">
      <t>ツキ</t>
    </rPh>
    <rPh sb="4" eb="5">
      <t>ヒ</t>
    </rPh>
    <phoneticPr fontId="45"/>
  </si>
  <si>
    <r>
      <t xml:space="preserve">自然増減
</t>
    </r>
    <r>
      <rPr>
        <sz val="9"/>
        <rFont val="ＭＳ ゴシック"/>
        <family val="3"/>
        <charset val="128"/>
      </rPr>
      <t>(出生－死亡)</t>
    </r>
    <rPh sb="0" eb="2">
      <t>シゼン</t>
    </rPh>
    <rPh sb="2" eb="3">
      <t>ゾウ</t>
    </rPh>
    <rPh sb="3" eb="4">
      <t>ゲン</t>
    </rPh>
    <rPh sb="6" eb="8">
      <t>シュッショウ</t>
    </rPh>
    <rPh sb="9" eb="11">
      <t>シボウ</t>
    </rPh>
    <phoneticPr fontId="79"/>
  </si>
  <si>
    <r>
      <t xml:space="preserve">人口増減
</t>
    </r>
    <r>
      <rPr>
        <sz val="9"/>
        <rFont val="ＭＳ Ｐゴシック"/>
        <family val="3"/>
        <charset val="128"/>
      </rPr>
      <t>＝自然増減
＋社会増減</t>
    </r>
    <rPh sb="0" eb="2">
      <t>ジンコウ</t>
    </rPh>
    <rPh sb="2" eb="4">
      <t>ゾウゲン</t>
    </rPh>
    <rPh sb="6" eb="8">
      <t>シゼン</t>
    </rPh>
    <rPh sb="8" eb="10">
      <t>ゾウゲン</t>
    </rPh>
    <rPh sb="12" eb="14">
      <t>シャカイ</t>
    </rPh>
    <rPh sb="14" eb="16">
      <t>ゾウゲン</t>
    </rPh>
    <phoneticPr fontId="45"/>
  </si>
  <si>
    <t xml:space="preserve">  　〃　  　5月</t>
  </si>
  <si>
    <t xml:space="preserve">  　〃　  　6月</t>
  </si>
  <si>
    <t>【図２】直近1年間の自然増減・社会増減・人口増減の月別推移</t>
    <rPh sb="4" eb="6">
      <t>チョッキン</t>
    </rPh>
    <rPh sb="7" eb="9">
      <t>ネンカン</t>
    </rPh>
    <rPh sb="10" eb="12">
      <t>シゼン</t>
    </rPh>
    <rPh sb="12" eb="14">
      <t>ゾウゲン</t>
    </rPh>
    <rPh sb="15" eb="17">
      <t>シャカイ</t>
    </rPh>
    <rPh sb="17" eb="19">
      <t>ゾウゲン</t>
    </rPh>
    <rPh sb="20" eb="22">
      <t>ジンコウ</t>
    </rPh>
    <rPh sb="22" eb="24">
      <t>ゾウゲン</t>
    </rPh>
    <rPh sb="25" eb="27">
      <t>ツキベツ</t>
    </rPh>
    <rPh sb="27" eb="29">
      <t>スイイ</t>
    </rPh>
    <phoneticPr fontId="45"/>
  </si>
  <si>
    <t>自 然 増 減
(前年比)</t>
    <rPh sb="0" eb="1">
      <t>ジ</t>
    </rPh>
    <rPh sb="2" eb="3">
      <t>ゼン</t>
    </rPh>
    <rPh sb="4" eb="5">
      <t>ゾウ</t>
    </rPh>
    <rPh sb="6" eb="7">
      <t>ゲン</t>
    </rPh>
    <phoneticPr fontId="89"/>
  </si>
  <si>
    <t>社 会 増 減
(前年比)</t>
    <rPh sb="0" eb="1">
      <t>シャ</t>
    </rPh>
    <rPh sb="2" eb="3">
      <t>カイ</t>
    </rPh>
    <rPh sb="4" eb="5">
      <t>ゾウ</t>
    </rPh>
    <rPh sb="6" eb="7">
      <t>ゲン</t>
    </rPh>
    <phoneticPr fontId="89"/>
  </si>
  <si>
    <t>世帯数</t>
    <rPh sb="0" eb="3">
      <t>セタイスウ</t>
    </rPh>
    <phoneticPr fontId="89"/>
  </si>
  <si>
    <t>総人口</t>
    <rPh sb="0" eb="1">
      <t>ソウ</t>
    </rPh>
    <rPh sb="1" eb="3">
      <t>ジンコウ</t>
    </rPh>
    <phoneticPr fontId="88"/>
  </si>
  <si>
    <t>人口増減率（前年同月比）</t>
    <rPh sb="0" eb="2">
      <t>ジンコウ</t>
    </rPh>
    <rPh sb="2" eb="5">
      <t>ゾウゲンリツ</t>
    </rPh>
    <phoneticPr fontId="88"/>
  </si>
  <si>
    <t>【図１】総人口と人口増減率（対前年同月比）の推移</t>
    <rPh sb="4" eb="7">
      <t>ソウジンコウ</t>
    </rPh>
    <rPh sb="8" eb="10">
      <t>ジンコウ</t>
    </rPh>
    <rPh sb="10" eb="13">
      <t>ゾウゲンリツ</t>
    </rPh>
    <rPh sb="22" eb="24">
      <t>スイイ</t>
    </rPh>
    <phoneticPr fontId="45"/>
  </si>
  <si>
    <r>
      <t xml:space="preserve">世帯の
増減数
</t>
    </r>
    <r>
      <rPr>
        <sz val="8"/>
        <rFont val="ＭＳ ゴシック"/>
        <family val="3"/>
        <charset val="128"/>
      </rPr>
      <t>(前年比)</t>
    </r>
    <rPh sb="0" eb="2">
      <t>セタイ</t>
    </rPh>
    <rPh sb="4" eb="6">
      <t>ゾウゲン</t>
    </rPh>
    <rPh sb="6" eb="7">
      <t>スウ</t>
    </rPh>
    <rPh sb="9" eb="12">
      <t>ゼンネンヒ</t>
    </rPh>
    <phoneticPr fontId="89"/>
  </si>
  <si>
    <t>H29(2017)</t>
  </si>
  <si>
    <t>小計②</t>
  </si>
  <si>
    <t>…</t>
  </si>
  <si>
    <t xml:space="preserve">
8月</t>
    <rPh sb="2" eb="3">
      <t>ガツ</t>
    </rPh>
    <phoneticPr fontId="45"/>
  </si>
  <si>
    <t>H26(2014)</t>
  </si>
  <si>
    <t>H27(2015)</t>
  </si>
  <si>
    <t>H30(2018)</t>
  </si>
  <si>
    <t>9.1</t>
  </si>
  <si>
    <t xml:space="preserve">
9月</t>
    <rPh sb="2" eb="3">
      <t>ガツ</t>
    </rPh>
    <phoneticPr fontId="45"/>
  </si>
  <si>
    <t>Ｈ26(2014)年　〃　</t>
    <rPh sb="9" eb="10">
      <t>ネン</t>
    </rPh>
    <phoneticPr fontId="45"/>
  </si>
  <si>
    <t>Ｈ30(2018)年　〃　</t>
    <rPh sb="9" eb="10">
      <t>ネン</t>
    </rPh>
    <phoneticPr fontId="45"/>
  </si>
  <si>
    <t>10.1</t>
  </si>
  <si>
    <t>11.1</t>
  </si>
  <si>
    <t xml:space="preserve">  　〃　  　9月</t>
  </si>
  <si>
    <t xml:space="preserve">  　〃　   10月</t>
  </si>
  <si>
    <t xml:space="preserve">
11月</t>
    <rPh sb="3" eb="4">
      <t>ガツ</t>
    </rPh>
    <phoneticPr fontId="45"/>
  </si>
  <si>
    <t>R3
1月</t>
    <rPh sb="4" eb="5">
      <t>ガツ</t>
    </rPh>
    <phoneticPr fontId="45"/>
  </si>
  <si>
    <t>12.1</t>
  </si>
  <si>
    <t xml:space="preserve">  　〃　   11月</t>
  </si>
  <si>
    <t>令和3年</t>
    <rPh sb="0" eb="2">
      <t>レイワ</t>
    </rPh>
    <rPh sb="3" eb="4">
      <t>トシ</t>
    </rPh>
    <phoneticPr fontId="45"/>
  </si>
  <si>
    <t>R3. 1.1</t>
  </si>
  <si>
    <t>R２(2020)年 2月</t>
    <rPh sb="8" eb="9">
      <t>ネン</t>
    </rPh>
    <phoneticPr fontId="79"/>
  </si>
  <si>
    <t xml:space="preserve">  　〃　   12月</t>
  </si>
  <si>
    <t>R３(2021)年 1月</t>
    <rPh sb="8" eb="9">
      <t>ネン</t>
    </rPh>
    <phoneticPr fontId="79"/>
  </si>
  <si>
    <t>R2. 3.1</t>
    <phoneticPr fontId="45"/>
  </si>
  <si>
    <t xml:space="preserve"> 2.1</t>
  </si>
  <si>
    <t xml:space="preserve"> 3.1</t>
    <phoneticPr fontId="45"/>
  </si>
  <si>
    <t>令和 2年10月～ 3年 2月</t>
    <rPh sb="0" eb="2">
      <t>レイワ</t>
    </rPh>
    <rPh sb="4" eb="5">
      <t>トシ</t>
    </rPh>
    <rPh sb="7" eb="8">
      <t>ガツ</t>
    </rPh>
    <rPh sb="11" eb="12">
      <t>ネン</t>
    </rPh>
    <rPh sb="14" eb="15">
      <t>ガツ</t>
    </rPh>
    <phoneticPr fontId="79"/>
  </si>
  <si>
    <t>H31
4月</t>
    <rPh sb="5" eb="6">
      <t>ガツ</t>
    </rPh>
    <phoneticPr fontId="45"/>
  </si>
  <si>
    <t>R2
3月</t>
    <rPh sb="4" eb="5">
      <t>ガツ</t>
    </rPh>
    <phoneticPr fontId="45"/>
  </si>
  <si>
    <t>3月</t>
    <phoneticPr fontId="45"/>
  </si>
  <si>
    <t>R２(2020)年 3月</t>
    <rPh sb="8" eb="9">
      <t>ネン</t>
    </rPh>
    <phoneticPr fontId="79"/>
  </si>
  <si>
    <t xml:space="preserve">  　〃　    2月</t>
    <phoneticPr fontId="45"/>
  </si>
  <si>
    <t>小坂町</t>
    <rPh sb="0" eb="3">
      <t>コサカマチ</t>
    </rPh>
    <phoneticPr fontId="45"/>
  </si>
  <si>
    <t>仙北市</t>
    <rPh sb="0" eb="3">
      <t>センボクシ</t>
    </rPh>
    <phoneticPr fontId="45"/>
  </si>
  <si>
    <t xml:space="preserve"> (令和3年3月25日 公表）</t>
    <rPh sb="2" eb="4">
      <t>レイワ</t>
    </rPh>
    <rPh sb="5" eb="6">
      <t>トシ</t>
    </rPh>
    <rPh sb="7" eb="8">
      <t>ガツ</t>
    </rPh>
    <rPh sb="10" eb="11">
      <t>ヒ</t>
    </rPh>
    <rPh sb="12" eb="14">
      <t>コウヒョウ</t>
    </rPh>
    <phoneticPr fontId="45"/>
  </si>
  <si>
    <t>小坂町</t>
    <rPh sb="0" eb="3">
      <t>コサカマチ</t>
    </rPh>
    <phoneticPr fontId="45"/>
  </si>
  <si>
    <t>秋田市、横手市、由利本荘市等</t>
    <rPh sb="0" eb="2">
      <t>アキタ</t>
    </rPh>
    <rPh sb="2" eb="3">
      <t>シ</t>
    </rPh>
    <rPh sb="8" eb="13">
      <t>ユリホンジョウシ</t>
    </rPh>
    <rPh sb="13" eb="14">
      <t>トウ</t>
    </rPh>
    <phoneticPr fontId="45"/>
  </si>
  <si>
    <t>1町</t>
  </si>
  <si>
    <t>24市町村</t>
  </si>
  <si>
    <t>0市町村</t>
  </si>
  <si>
    <t/>
  </si>
  <si>
    <t>平成27年10月～28年 9月</t>
  </si>
  <si>
    <t>平成28年10月～29年 9月</t>
  </si>
  <si>
    <t>平成29年10月～30年 9月</t>
  </si>
  <si>
    <t>平成30年10月～元年 9月</t>
  </si>
  <si>
    <t>令和元年10月～ 2年 9月</t>
  </si>
  <si>
    <t>令和 2年10月～ 3年 2月</t>
  </si>
  <si>
    <t>減少</t>
  </si>
  <si>
    <t>世帯減少</t>
  </si>
  <si>
    <t>Ｈ23(2011)年一年間</t>
    <rPh sb="9" eb="10">
      <t>ネン</t>
    </rPh>
    <rPh sb="10" eb="13">
      <t>イチネンカン</t>
    </rPh>
    <phoneticPr fontId="45"/>
  </si>
  <si>
    <t>（単位：人）</t>
    <rPh sb="1" eb="3">
      <t>タンイ</t>
    </rPh>
    <rPh sb="4" eb="5">
      <t>ニン</t>
    </rPh>
    <phoneticPr fontId="45"/>
  </si>
  <si>
    <t>１　概況</t>
    <rPh sb="2" eb="4">
      <t>ガイキョウ</t>
    </rPh>
    <phoneticPr fontId="45"/>
  </si>
  <si>
    <t>【人口】</t>
    <rPh sb="1" eb="3">
      <t>ジンコウ</t>
    </rPh>
    <phoneticPr fontId="45"/>
  </si>
  <si>
    <t>【世帯】</t>
    <rPh sb="1" eb="3">
      <t>セタイ</t>
    </rPh>
    <phoneticPr fontId="45"/>
  </si>
  <si>
    <t>《留意事項：【表1】、【表2】共通》</t>
    <rPh sb="1" eb="3">
      <t>リュウイ</t>
    </rPh>
    <rPh sb="3" eb="5">
      <t>ジコウ</t>
    </rPh>
    <rPh sb="7" eb="8">
      <t>ヒョウ</t>
    </rPh>
    <rPh sb="12" eb="13">
      <t>ヒョウ</t>
    </rPh>
    <rPh sb="15" eb="17">
      <t>キョウツウ</t>
    </rPh>
    <phoneticPr fontId="45"/>
  </si>
  <si>
    <t xml:space="preserve"> 令和3年12月24日更新</t>
    <rPh sb="1" eb="3">
      <t>レイワ</t>
    </rPh>
    <rPh sb="4" eb="5">
      <t>トシ</t>
    </rPh>
    <rPh sb="7" eb="8">
      <t>ガツ</t>
    </rPh>
    <rPh sb="10" eb="11">
      <t>ヒ</t>
    </rPh>
    <rPh sb="11" eb="13">
      <t>コウシン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</si>
</sst>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176" formatCode="&quot;女&quot;\ \ ##,#0#&quot;人&quot;\ \)"/>
    <numFmt numFmtId="177" formatCode="##,#0#&quot;世帯&quot;"/>
    <numFmt numFmtId="178" formatCode="##,#0#&quot;人&quot;"/>
    <numFmt numFmtId="179" formatCode="#,##0.000;[Red]\-#,##0.000"/>
    <numFmt numFmtId="180" formatCode="#,##0.00_ "/>
    <numFmt numFmtId="181" formatCode="#,##0;&quot;▲ &quot;#,##0"/>
    <numFmt numFmtId="182" formatCode="#,##0;[Red]#,##0"/>
    <numFmt numFmtId="183" formatCode="#,##0;[Red]\-#,##0;;@"/>
    <numFmt numFmtId="184" formatCode="#;#;&quot;*****&quot;"/>
    <numFmt numFmtId="185" formatCode="[$-411]&quot;【&quot;ggge&quot;年&quot;m&quot;月&quot;d&quot;日&quot;"/>
    <numFmt numFmtId="186" formatCode="[$-411]&quot;７　&quot;ggge&quot;年&quot;m&quot;月中の人口増減&quot;"/>
    <numFmt numFmtId="187" formatCode="[$-411]g&quot;元&quot;\.m\.d"/>
    <numFmt numFmtId="188" formatCode="[$-411]ggge&quot;年&quot;m&quot;月&quot;d&quot;日 現在&quot;"/>
    <numFmt numFmtId="189" formatCode="[$-411]ggge&quot;年&quot;m&quot;月&quot;d&quot;日&quot;;@"/>
    <numFmt numFmtId="190" formatCode="[$-411]ggge&quot;年&quot;m&quot;月&quot;d&quot;日&quot;\)"/>
    <numFmt numFmtId="191" formatCode="[$-411]ggge&quot;年&quot;m&quot;月&quot;d&quot;日現在&quot;"/>
    <numFmt numFmtId="192" formatCode="[$-F400]h:mm:ss\ AM/PM"/>
    <numFmt numFmtId="193" formatCode="\(\ &quot;男&quot;\ \ ##,#0#&quot;人&quot;"/>
    <numFmt numFmtId="194" formatCode="\(\ #,##0.00\ &quot;％&quot;\ \)"/>
    <numFmt numFmtId="195" formatCode="[$-411]&quot;【&quot;ggge&quot;年&quot;\ m&quot;月&quot;d&quot;日&quot;"/>
  </numFmts>
  <fonts count="100" x14ac:knownFonts="1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sz val="11"/>
      <color indexed="60"/>
      <name val="ＭＳ Ｐゴシック"/>
      <family val="3"/>
    </font>
    <font>
      <b/>
      <sz val="18"/>
      <color indexed="62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6"/>
      <name val="ＭＳ Ｐゴシック"/>
      <family val="3"/>
    </font>
    <font>
      <b/>
      <sz val="14"/>
      <name val="ＭＳ Ｐゴシック"/>
      <family val="3"/>
    </font>
    <font>
      <sz val="14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0"/>
      <name val="ＭＳ ゴシック"/>
      <family val="3"/>
    </font>
    <font>
      <b/>
      <sz val="22"/>
      <name val="ＭＳ Ｐゴシック"/>
      <family val="3"/>
    </font>
    <font>
      <sz val="8"/>
      <name val="ＭＳ ゴシック"/>
      <family val="3"/>
    </font>
    <font>
      <b/>
      <sz val="12"/>
      <name val="HG丸ｺﾞｼｯｸM-PRO"/>
      <family val="3"/>
    </font>
    <font>
      <sz val="14"/>
      <name val="ＤＨＰ特太ゴシック体"/>
      <family val="3"/>
    </font>
    <font>
      <b/>
      <sz val="12"/>
      <name val="ＭＳ Ｐゴシック"/>
      <family val="3"/>
    </font>
    <font>
      <sz val="12"/>
      <name val="ＭＳ ゴシック"/>
      <family val="3"/>
    </font>
    <font>
      <sz val="9"/>
      <name val="ＭＳ ゴシック"/>
      <family val="3"/>
    </font>
    <font>
      <sz val="8"/>
      <name val="ＭＳ Ｐゴシック"/>
      <family val="3"/>
    </font>
    <font>
      <b/>
      <sz val="20"/>
      <name val="ＭＳ Ｐゴシック"/>
      <family val="3"/>
    </font>
    <font>
      <b/>
      <sz val="10"/>
      <name val="HG丸ｺﾞｼｯｸM-PRO"/>
      <family val="3"/>
    </font>
    <font>
      <b/>
      <sz val="9"/>
      <name val="ＭＳ ゴシック"/>
      <family val="3"/>
    </font>
    <font>
      <b/>
      <sz val="8"/>
      <name val="ＭＳ ゴシック"/>
      <family val="3"/>
    </font>
    <font>
      <sz val="10"/>
      <color indexed="10"/>
      <name val="ＭＳ ゴシック"/>
      <family val="3"/>
    </font>
    <font>
      <b/>
      <sz val="20"/>
      <name val="ＭＳ ゴシック"/>
      <family val="3"/>
    </font>
    <font>
      <sz val="10"/>
      <color rgb="FFFFC000"/>
      <name val="ＭＳ ゴシック"/>
      <family val="3"/>
    </font>
    <font>
      <sz val="10"/>
      <name val="ＭＳ ゴシック"/>
      <family val="3"/>
    </font>
    <font>
      <b/>
      <sz val="10"/>
      <name val="ＭＳ ゴシック"/>
      <family val="3"/>
    </font>
    <font>
      <b/>
      <sz val="10"/>
      <color indexed="39"/>
      <name val="ＭＳ ゴシック"/>
      <family val="3"/>
    </font>
    <font>
      <b/>
      <sz val="20"/>
      <color indexed="39"/>
      <name val="ＭＳ ゴシック"/>
      <family val="3"/>
    </font>
    <font>
      <b/>
      <sz val="15"/>
      <name val="ＭＳ ゴシック"/>
      <family val="3"/>
    </font>
    <font>
      <sz val="15"/>
      <name val="ＭＳ Ｐゴシック"/>
      <family val="3"/>
    </font>
    <font>
      <b/>
      <sz val="9"/>
      <color indexed="12"/>
      <name val="ＭＳ ゴシック"/>
      <family val="3"/>
    </font>
    <font>
      <b/>
      <sz val="9"/>
      <color indexed="39"/>
      <name val="ＭＳ ゴシック"/>
      <family val="3"/>
    </font>
    <font>
      <b/>
      <sz val="9"/>
      <color indexed="8"/>
      <name val="ＭＳ ゴシック"/>
      <family val="3"/>
    </font>
    <font>
      <b/>
      <sz val="10"/>
      <color indexed="8"/>
      <name val="ＭＳ ゴシック"/>
      <family val="3"/>
    </font>
    <font>
      <b/>
      <sz val="22"/>
      <color indexed="8"/>
      <name val="ＭＳ ゴシック"/>
      <family val="3"/>
    </font>
    <font>
      <b/>
      <sz val="11"/>
      <name val="ＭＳ ゴシック"/>
      <family val="3"/>
    </font>
    <font>
      <b/>
      <sz val="10"/>
      <color indexed="12"/>
      <name val="ＭＳ ゴシック"/>
      <family val="3"/>
    </font>
    <font>
      <sz val="10"/>
      <name val="ＭＳ Ｐゴシック"/>
      <family val="3"/>
    </font>
    <font>
      <sz val="10"/>
      <name val="ｺﾞｼｯｸ"/>
      <family val="3"/>
    </font>
    <font>
      <b/>
      <sz val="20"/>
      <name val="ｺﾞｼｯｸ"/>
      <family val="3"/>
    </font>
    <font>
      <b/>
      <sz val="12"/>
      <name val="ｺﾞｼｯｸ"/>
      <family val="3"/>
    </font>
    <font>
      <sz val="12"/>
      <name val="ｺﾞｼｯｸ"/>
      <family val="3"/>
    </font>
    <font>
      <b/>
      <sz val="24"/>
      <name val="ＭＳ Ｐゴシック"/>
      <family val="3"/>
    </font>
    <font>
      <b/>
      <sz val="12"/>
      <name val="ＭＳ ゴシック"/>
      <family val="3"/>
    </font>
    <font>
      <b/>
      <sz val="12"/>
      <name val="HGS創英角ﾎﾟｯﾌﾟ体"/>
      <family val="3"/>
    </font>
    <font>
      <sz val="12"/>
      <name val="HGS創英角ﾎﾟｯﾌﾟ体"/>
      <family val="3"/>
    </font>
    <font>
      <sz val="11"/>
      <name val="ＭＳ Ｐゴシック"/>
      <family val="3"/>
    </font>
    <font>
      <sz val="9"/>
      <name val="ＭＳ ゴシック"/>
      <family val="3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2"/>
      <name val="AR P丸ゴシック体E"/>
      <family val="3"/>
      <charset val="128"/>
    </font>
    <font>
      <b/>
      <sz val="18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6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8" borderId="5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6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0" fontId="1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626">
    <xf numFmtId="0" fontId="0" fillId="0" borderId="0" xfId="0"/>
    <xf numFmtId="0" fontId="0" fillId="0" borderId="0" xfId="0" applyProtection="1"/>
    <xf numFmtId="0" fontId="0" fillId="0" borderId="0" xfId="0" applyAlignment="1" applyProtection="1"/>
    <xf numFmtId="0" fontId="0" fillId="0" borderId="0" xfId="0" applyFont="1" applyBorder="1" applyAlignment="1" applyProtection="1">
      <alignment vertical="center"/>
    </xf>
    <xf numFmtId="0" fontId="48" fillId="0" borderId="0" xfId="0" applyFont="1" applyBorder="1" applyAlignment="1" applyProtection="1"/>
    <xf numFmtId="0" fontId="49" fillId="0" borderId="0" xfId="0" applyFont="1" applyProtection="1"/>
    <xf numFmtId="0" fontId="48" fillId="0" borderId="0" xfId="0" applyFont="1" applyBorder="1" applyProtection="1"/>
    <xf numFmtId="0" fontId="49" fillId="0" borderId="0" xfId="0" applyFont="1" applyAlignment="1" applyProtection="1">
      <alignment horizontal="right"/>
    </xf>
    <xf numFmtId="58" fontId="55" fillId="0" borderId="0" xfId="0" applyNumberFormat="1" applyFont="1" applyBorder="1" applyAlignment="1" applyProtection="1">
      <alignment horizontal="distributed"/>
    </xf>
    <xf numFmtId="181" fontId="48" fillId="0" borderId="0" xfId="0" applyNumberFormat="1" applyFont="1" applyBorder="1" applyAlignment="1" applyProtection="1">
      <alignment horizontal="center"/>
    </xf>
    <xf numFmtId="0" fontId="47" fillId="0" borderId="0" xfId="0" applyFont="1" applyAlignment="1" applyProtection="1"/>
    <xf numFmtId="0" fontId="57" fillId="0" borderId="0" xfId="0" applyFont="1" applyBorder="1" applyProtection="1"/>
    <xf numFmtId="58" fontId="48" fillId="0" borderId="0" xfId="0" applyNumberFormat="1" applyFont="1" applyBorder="1" applyAlignment="1" applyProtection="1"/>
    <xf numFmtId="58" fontId="55" fillId="0" borderId="0" xfId="0" applyNumberFormat="1" applyFont="1" applyBorder="1" applyAlignment="1" applyProtection="1"/>
    <xf numFmtId="0" fontId="0" fillId="0" borderId="27" xfId="0" applyBorder="1" applyAlignment="1" applyProtection="1"/>
    <xf numFmtId="190" fontId="0" fillId="0" borderId="0" xfId="0" applyNumberFormat="1" applyFont="1" applyAlignment="1" applyProtection="1">
      <alignment horizontal="left"/>
    </xf>
    <xf numFmtId="0" fontId="0" fillId="0" borderId="0" xfId="0" applyBorder="1" applyAlignment="1">
      <alignment vertical="center"/>
    </xf>
    <xf numFmtId="49" fontId="50" fillId="0" borderId="21" xfId="0" applyNumberFormat="1" applyFont="1" applyFill="1" applyBorder="1" applyAlignment="1" applyProtection="1">
      <alignment horizontal="right"/>
      <protection locked="0"/>
    </xf>
    <xf numFmtId="49" fontId="50" fillId="27" borderId="22" xfId="0" applyNumberFormat="1" applyFont="1" applyFill="1" applyBorder="1" applyAlignment="1" applyProtection="1">
      <alignment horizontal="right"/>
      <protection locked="0"/>
    </xf>
    <xf numFmtId="38" fontId="50" fillId="0" borderId="16" xfId="171" applyFont="1" applyFill="1" applyBorder="1" applyAlignment="1" applyProtection="1">
      <alignment horizontal="right"/>
      <protection locked="0"/>
    </xf>
    <xf numFmtId="38" fontId="50" fillId="0" borderId="0" xfId="171" applyNumberFormat="1" applyFont="1" applyFill="1" applyBorder="1" applyAlignment="1" applyProtection="1">
      <protection locked="0"/>
    </xf>
    <xf numFmtId="40" fontId="50" fillId="0" borderId="0" xfId="171" applyNumberFormat="1" applyFont="1" applyFill="1" applyBorder="1" applyAlignment="1" applyProtection="1">
      <protection locked="0"/>
    </xf>
    <xf numFmtId="40" fontId="50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</xf>
    <xf numFmtId="37" fontId="50" fillId="0" borderId="0" xfId="0" applyNumberFormat="1" applyFont="1" applyFill="1" applyBorder="1" applyAlignment="1" applyProtection="1">
      <protection locked="0"/>
    </xf>
    <xf numFmtId="37" fontId="50" fillId="0" borderId="0" xfId="0" applyNumberFormat="1" applyFont="1" applyFill="1" applyBorder="1" applyAlignment="1" applyProtection="1">
      <alignment horizontal="right"/>
      <protection locked="0"/>
    </xf>
    <xf numFmtId="37" fontId="50" fillId="28" borderId="19" xfId="0" applyNumberFormat="1" applyFont="1" applyFill="1" applyBorder="1" applyAlignment="1" applyProtection="1">
      <alignment horizontal="right"/>
    </xf>
    <xf numFmtId="0" fontId="50" fillId="0" borderId="0" xfId="0" applyFont="1" applyProtection="1"/>
    <xf numFmtId="0" fontId="57" fillId="0" borderId="0" xfId="0" applyFont="1" applyAlignment="1" applyProtection="1">
      <alignment vertical="center"/>
    </xf>
    <xf numFmtId="0" fontId="57" fillId="0" borderId="0" xfId="0" applyFont="1" applyProtection="1"/>
    <xf numFmtId="0" fontId="57" fillId="0" borderId="0" xfId="0" applyFont="1" applyAlignment="1" applyProtection="1"/>
    <xf numFmtId="0" fontId="50" fillId="0" borderId="0" xfId="0" applyFont="1" applyAlignment="1" applyProtection="1"/>
    <xf numFmtId="0" fontId="64" fillId="0" borderId="0" xfId="0" applyFont="1" applyAlignment="1" applyProtection="1">
      <alignment horizontal="centerContinuous" vertical="center"/>
    </xf>
    <xf numFmtId="0" fontId="60" fillId="0" borderId="0" xfId="0" applyFont="1" applyFill="1" applyAlignment="1" applyProtection="1">
      <alignment horizontal="left"/>
    </xf>
    <xf numFmtId="0" fontId="60" fillId="0" borderId="0" xfId="0" applyFont="1" applyAlignment="1" applyProtection="1">
      <alignment vertical="center"/>
    </xf>
    <xf numFmtId="57" fontId="50" fillId="0" borderId="21" xfId="0" applyNumberFormat="1" applyFont="1" applyBorder="1" applyAlignment="1" applyProtection="1">
      <alignment horizontal="center"/>
    </xf>
    <xf numFmtId="57" fontId="50" fillId="0" borderId="39" xfId="0" applyNumberFormat="1" applyFont="1" applyBorder="1" applyAlignment="1" applyProtection="1">
      <alignment horizontal="center"/>
    </xf>
    <xf numFmtId="57" fontId="50" fillId="0" borderId="0" xfId="0" applyNumberFormat="1" applyFont="1" applyBorder="1" applyAlignment="1" applyProtection="1">
      <alignment horizontal="center"/>
    </xf>
    <xf numFmtId="0" fontId="50" fillId="0" borderId="48" xfId="0" applyFont="1" applyFill="1" applyBorder="1" applyAlignment="1" applyProtection="1">
      <alignment horizontal="center" shrinkToFit="1"/>
      <protection locked="0"/>
    </xf>
    <xf numFmtId="0" fontId="50" fillId="0" borderId="21" xfId="0" applyFont="1" applyFill="1" applyBorder="1" applyAlignment="1" applyProtection="1">
      <alignment horizontal="center" shrinkToFit="1"/>
      <protection locked="0"/>
    </xf>
    <xf numFmtId="0" fontId="50" fillId="28" borderId="22" xfId="0" applyFont="1" applyFill="1" applyBorder="1" applyAlignment="1" applyProtection="1">
      <alignment horizontal="center"/>
    </xf>
    <xf numFmtId="0" fontId="57" fillId="0" borderId="0" xfId="0" applyFont="1" applyFill="1" applyBorder="1" applyAlignment="1" applyProtection="1"/>
    <xf numFmtId="0" fontId="50" fillId="0" borderId="0" xfId="0" applyFont="1" applyAlignment="1" applyProtection="1">
      <alignment horizontal="centerContinuous"/>
    </xf>
    <xf numFmtId="0" fontId="57" fillId="0" borderId="47" xfId="0" applyFont="1" applyBorder="1" applyAlignment="1" applyProtection="1">
      <alignment horizontal="centerContinuous" vertical="center"/>
    </xf>
    <xf numFmtId="0" fontId="57" fillId="0" borderId="49" xfId="0" applyFont="1" applyBorder="1" applyAlignment="1" applyProtection="1">
      <alignment horizontal="center" vertical="center"/>
    </xf>
    <xf numFmtId="38" fontId="50" fillId="0" borderId="0" xfId="171" applyFont="1" applyBorder="1" applyProtection="1"/>
    <xf numFmtId="38" fontId="50" fillId="0" borderId="27" xfId="171" applyFont="1" applyBorder="1" applyProtection="1"/>
    <xf numFmtId="38" fontId="50" fillId="0" borderId="50" xfId="171" applyFont="1" applyFill="1" applyBorder="1" applyProtection="1"/>
    <xf numFmtId="38" fontId="50" fillId="0" borderId="0" xfId="171" applyFont="1" applyFill="1" applyBorder="1" applyAlignment="1" applyProtection="1">
      <alignment horizontal="right"/>
    </xf>
    <xf numFmtId="38" fontId="50" fillId="28" borderId="17" xfId="171" applyFont="1" applyFill="1" applyBorder="1" applyProtection="1"/>
    <xf numFmtId="38" fontId="57" fillId="0" borderId="0" xfId="171" applyFont="1" applyBorder="1" applyAlignment="1" applyProtection="1"/>
    <xf numFmtId="0" fontId="65" fillId="0" borderId="0" xfId="0" applyFont="1" applyFill="1" applyProtection="1"/>
    <xf numFmtId="38" fontId="50" fillId="28" borderId="19" xfId="171" applyFont="1" applyFill="1" applyBorder="1" applyProtection="1"/>
    <xf numFmtId="0" fontId="57" fillId="0" borderId="49" xfId="0" applyFont="1" applyBorder="1" applyAlignment="1" applyProtection="1">
      <alignment horizontal="center" vertical="center" wrapText="1"/>
    </xf>
    <xf numFmtId="0" fontId="57" fillId="0" borderId="43" xfId="0" applyFont="1" applyBorder="1" applyAlignment="1" applyProtection="1">
      <alignment horizontal="centerContinuous" vertical="center"/>
    </xf>
    <xf numFmtId="0" fontId="57" fillId="0" borderId="45" xfId="0" applyFont="1" applyBorder="1" applyAlignment="1" applyProtection="1">
      <alignment horizontal="center" vertical="center"/>
    </xf>
    <xf numFmtId="0" fontId="50" fillId="0" borderId="0" xfId="0" applyFont="1" applyAlignment="1" applyProtection="1">
      <alignment horizontal="right"/>
    </xf>
    <xf numFmtId="2" fontId="50" fillId="0" borderId="0" xfId="0" applyNumberFormat="1" applyFont="1" applyProtection="1"/>
    <xf numFmtId="2" fontId="57" fillId="0" borderId="0" xfId="0" applyNumberFormat="1" applyFont="1" applyAlignment="1" applyProtection="1"/>
    <xf numFmtId="38" fontId="50" fillId="0" borderId="0" xfId="0" applyNumberFormat="1" applyFont="1" applyProtection="1"/>
    <xf numFmtId="37" fontId="67" fillId="0" borderId="0" xfId="135" applyNumberFormat="1" applyFont="1" applyProtection="1"/>
    <xf numFmtId="37" fontId="68" fillId="0" borderId="0" xfId="135" applyNumberFormat="1" applyFont="1" applyAlignment="1" applyProtection="1"/>
    <xf numFmtId="37" fontId="64" fillId="0" borderId="0" xfId="135" applyNumberFormat="1" applyFont="1" applyAlignment="1" applyProtection="1">
      <alignment horizontal="centerContinuous"/>
    </xf>
    <xf numFmtId="37" fontId="69" fillId="0" borderId="0" xfId="135" applyNumberFormat="1" applyFont="1" applyAlignment="1" applyProtection="1">
      <alignment horizontal="left"/>
    </xf>
    <xf numFmtId="37" fontId="62" fillId="0" borderId="40" xfId="135" applyNumberFormat="1" applyFont="1" applyBorder="1" applyProtection="1"/>
    <xf numFmtId="37" fontId="67" fillId="0" borderId="41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Protection="1"/>
    <xf numFmtId="37" fontId="62" fillId="28" borderId="42" xfId="135" applyNumberFormat="1" applyFont="1" applyFill="1" applyBorder="1" applyAlignment="1" applyProtection="1">
      <alignment horizontal="center"/>
    </xf>
    <xf numFmtId="37" fontId="62" fillId="0" borderId="40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distributed"/>
    </xf>
    <xf numFmtId="37" fontId="62" fillId="0" borderId="42" xfId="135" applyNumberFormat="1" applyFont="1" applyBorder="1" applyAlignment="1" applyProtection="1">
      <alignment horizontal="distributed"/>
    </xf>
    <xf numFmtId="37" fontId="62" fillId="0" borderId="41" xfId="135" applyNumberFormat="1" applyFont="1" applyBorder="1" applyAlignment="1" applyProtection="1">
      <alignment horizontal="center"/>
    </xf>
    <xf numFmtId="37" fontId="62" fillId="0" borderId="41" xfId="135" applyNumberFormat="1" applyFont="1" applyBorder="1" applyAlignment="1" applyProtection="1">
      <alignment horizontal="center" shrinkToFit="1"/>
    </xf>
    <xf numFmtId="37" fontId="62" fillId="28" borderId="51" xfId="135" applyNumberFormat="1" applyFont="1" applyFill="1" applyBorder="1" applyAlignment="1" applyProtection="1">
      <alignment horizontal="distributed"/>
    </xf>
    <xf numFmtId="37" fontId="62" fillId="0" borderId="52" xfId="135" applyNumberFormat="1" applyFont="1" applyBorder="1" applyAlignment="1" applyProtection="1">
      <alignment horizontal="center" shrinkToFit="1"/>
    </xf>
    <xf numFmtId="37" fontId="62" fillId="0" borderId="52" xfId="135" applyNumberFormat="1" applyFont="1" applyBorder="1" applyAlignment="1" applyProtection="1">
      <alignment horizontal="center"/>
    </xf>
    <xf numFmtId="37" fontId="62" fillId="0" borderId="42" xfId="135" applyNumberFormat="1" applyFont="1" applyBorder="1" applyAlignment="1" applyProtection="1">
      <alignment horizontal="center"/>
    </xf>
    <xf numFmtId="37" fontId="62" fillId="0" borderId="53" xfId="135" applyNumberFormat="1" applyFont="1" applyBorder="1" applyAlignment="1" applyProtection="1">
      <alignment horizontal="center"/>
    </xf>
    <xf numFmtId="37" fontId="50" fillId="0" borderId="0" xfId="135" applyNumberFormat="1" applyFont="1" applyProtection="1"/>
    <xf numFmtId="37" fontId="62" fillId="0" borderId="0" xfId="135" applyNumberFormat="1" applyFont="1" applyProtection="1"/>
    <xf numFmtId="37" fontId="67" fillId="0" borderId="0" xfId="135" applyNumberFormat="1" applyFont="1" applyAlignment="1" applyProtection="1">
      <alignment horizontal="centerContinuous"/>
    </xf>
    <xf numFmtId="37" fontId="68" fillId="0" borderId="0" xfId="135" applyNumberFormat="1" applyFont="1" applyAlignment="1" applyProtection="1">
      <alignment horizontal="left"/>
    </xf>
    <xf numFmtId="37" fontId="67" fillId="0" borderId="47" xfId="135" applyNumberFormat="1" applyFont="1" applyBorder="1" applyAlignment="1" applyProtection="1">
      <alignment horizontal="centerContinuous"/>
    </xf>
    <xf numFmtId="37" fontId="61" fillId="28" borderId="42" xfId="135" applyNumberFormat="1" applyFont="1" applyFill="1" applyBorder="1" applyProtection="1"/>
    <xf numFmtId="37" fontId="61" fillId="0" borderId="21" xfId="135" applyNumberFormat="1" applyFont="1" applyBorder="1" applyProtection="1"/>
    <xf numFmtId="37" fontId="61" fillId="0" borderId="41" xfId="135" applyNumberFormat="1" applyFont="1" applyBorder="1" applyProtection="1"/>
    <xf numFmtId="37" fontId="61" fillId="0" borderId="42" xfId="135" applyNumberFormat="1" applyFont="1" applyBorder="1" applyProtection="1"/>
    <xf numFmtId="37" fontId="61" fillId="28" borderId="51" xfId="135" applyNumberFormat="1" applyFont="1" applyFill="1" applyBorder="1" applyProtection="1"/>
    <xf numFmtId="37" fontId="61" fillId="0" borderId="0" xfId="135" applyNumberFormat="1" applyFont="1" applyProtection="1"/>
    <xf numFmtId="37" fontId="67" fillId="0" borderId="49" xfId="135" applyNumberFormat="1" applyFont="1" applyBorder="1" applyAlignment="1" applyProtection="1">
      <alignment horizontal="centerContinuous"/>
    </xf>
    <xf numFmtId="37" fontId="68" fillId="0" borderId="0" xfId="135" applyNumberFormat="1" applyFont="1" applyAlignment="1" applyProtection="1">
      <alignment horizontal="centerContinuous"/>
    </xf>
    <xf numFmtId="37" fontId="67" fillId="0" borderId="0" xfId="135" applyNumberFormat="1" applyFont="1" applyAlignment="1" applyProtection="1">
      <alignment horizontal="left"/>
    </xf>
    <xf numFmtId="37" fontId="67" fillId="0" borderId="49" xfId="135" applyNumberFormat="1" applyFont="1" applyBorder="1" applyAlignment="1" applyProtection="1">
      <alignment horizontal="center"/>
    </xf>
    <xf numFmtId="37" fontId="61" fillId="0" borderId="54" xfId="135" applyNumberFormat="1" applyFont="1" applyBorder="1" applyProtection="1"/>
    <xf numFmtId="37" fontId="67" fillId="0" borderId="45" xfId="135" applyNumberFormat="1" applyFont="1" applyBorder="1" applyAlignment="1" applyProtection="1">
      <alignment horizontal="center"/>
    </xf>
    <xf numFmtId="37" fontId="67" fillId="0" borderId="43" xfId="135" applyNumberFormat="1" applyFont="1" applyBorder="1" applyAlignment="1" applyProtection="1">
      <alignment horizontal="center"/>
    </xf>
    <xf numFmtId="37" fontId="72" fillId="0" borderId="41" xfId="135" applyNumberFormat="1" applyFont="1" applyBorder="1" applyProtection="1">
      <protection locked="0"/>
    </xf>
    <xf numFmtId="37" fontId="73" fillId="0" borderId="41" xfId="135" applyNumberFormat="1" applyFont="1" applyBorder="1" applyProtection="1"/>
    <xf numFmtId="37" fontId="74" fillId="28" borderId="51" xfId="135" applyNumberFormat="1" applyFont="1" applyFill="1" applyBorder="1" applyProtection="1"/>
    <xf numFmtId="37" fontId="72" fillId="0" borderId="41" xfId="135" applyNumberFormat="1" applyFont="1" applyFill="1" applyBorder="1" applyProtection="1"/>
    <xf numFmtId="37" fontId="73" fillId="0" borderId="41" xfId="135" applyNumberFormat="1" applyFont="1" applyBorder="1" applyProtection="1">
      <protection locked="0"/>
    </xf>
    <xf numFmtId="37" fontId="73" fillId="0" borderId="42" xfId="135" applyNumberFormat="1" applyFont="1" applyBorder="1" applyProtection="1"/>
    <xf numFmtId="37" fontId="72" fillId="0" borderId="42" xfId="135" applyNumberFormat="1" applyFont="1" applyBorder="1" applyProtection="1">
      <protection locked="0"/>
    </xf>
    <xf numFmtId="37" fontId="73" fillId="0" borderId="42" xfId="135" applyNumberFormat="1" applyFont="1" applyBorder="1" applyProtection="1">
      <protection locked="0"/>
    </xf>
    <xf numFmtId="37" fontId="68" fillId="0" borderId="0" xfId="135" applyNumberFormat="1" applyFont="1" applyProtection="1"/>
    <xf numFmtId="37" fontId="67" fillId="0" borderId="47" xfId="135" applyNumberFormat="1" applyFont="1" applyBorder="1" applyAlignment="1" applyProtection="1">
      <alignment horizontal="center"/>
    </xf>
    <xf numFmtId="37" fontId="67" fillId="0" borderId="27" xfId="135" applyNumberFormat="1" applyFont="1" applyBorder="1" applyProtection="1"/>
    <xf numFmtId="37" fontId="67" fillId="0" borderId="0" xfId="135" applyNumberFormat="1" applyFont="1" applyBorder="1" applyProtection="1"/>
    <xf numFmtId="37" fontId="67" fillId="0" borderId="43" xfId="135" applyNumberFormat="1" applyFont="1" applyBorder="1" applyAlignment="1" applyProtection="1">
      <alignment horizontal="centerContinuous"/>
    </xf>
    <xf numFmtId="37" fontId="67" fillId="0" borderId="37" xfId="135" applyNumberFormat="1" applyFont="1" applyBorder="1" applyProtection="1"/>
    <xf numFmtId="37" fontId="67" fillId="0" borderId="27" xfId="135" applyNumberFormat="1" applyFont="1" applyBorder="1" applyAlignment="1" applyProtection="1">
      <alignment horizontal="center"/>
    </xf>
    <xf numFmtId="37" fontId="67" fillId="0" borderId="42" xfId="135" applyNumberFormat="1" applyFont="1" applyBorder="1" applyAlignment="1" applyProtection="1">
      <alignment horizontal="center"/>
    </xf>
    <xf numFmtId="37" fontId="61" fillId="0" borderId="0" xfId="135" applyNumberFormat="1" applyFont="1" applyBorder="1" applyProtection="1"/>
    <xf numFmtId="37" fontId="67" fillId="0" borderId="39" xfId="135" applyNumberFormat="1" applyFont="1" applyBorder="1" applyProtection="1"/>
    <xf numFmtId="37" fontId="67" fillId="0" borderId="39" xfId="135" applyNumberFormat="1" applyFont="1" applyBorder="1" applyAlignment="1" applyProtection="1">
      <alignment horizontal="center"/>
    </xf>
    <xf numFmtId="184" fontId="61" fillId="28" borderId="42" xfId="135" quotePrefix="1" applyNumberFormat="1" applyFont="1" applyFill="1" applyBorder="1" applyAlignment="1" applyProtection="1">
      <alignment horizontal="right"/>
    </xf>
    <xf numFmtId="37" fontId="67" fillId="0" borderId="45" xfId="135" applyNumberFormat="1" applyFont="1" applyBorder="1" applyAlignment="1" applyProtection="1">
      <alignment horizontal="centerContinuous"/>
    </xf>
    <xf numFmtId="37" fontId="67" fillId="0" borderId="0" xfId="135" applyNumberFormat="1" applyFont="1" applyAlignment="1" applyProtection="1">
      <alignment horizontal="right"/>
    </xf>
    <xf numFmtId="37" fontId="69" fillId="0" borderId="0" xfId="135" applyNumberFormat="1" applyFont="1" applyAlignment="1" applyProtection="1"/>
    <xf numFmtId="37" fontId="62" fillId="0" borderId="0" xfId="135" applyNumberFormat="1" applyFont="1" applyBorder="1" applyAlignment="1" applyProtection="1">
      <alignment horizontal="center"/>
    </xf>
    <xf numFmtId="0" fontId="67" fillId="0" borderId="0" xfId="136" applyFont="1" applyProtection="1"/>
    <xf numFmtId="0" fontId="75" fillId="0" borderId="0" xfId="136" applyFont="1" applyProtection="1"/>
    <xf numFmtId="0" fontId="76" fillId="0" borderId="0" xfId="136" applyFont="1" applyAlignment="1" applyProtection="1">
      <alignment horizontal="centerContinuous"/>
    </xf>
    <xf numFmtId="0" fontId="67" fillId="28" borderId="37" xfId="136" applyFont="1" applyFill="1" applyBorder="1" applyAlignment="1" applyProtection="1">
      <alignment horizontal="distributed"/>
    </xf>
    <xf numFmtId="0" fontId="67" fillId="0" borderId="16" xfId="136" applyFont="1" applyBorder="1" applyAlignment="1" applyProtection="1">
      <alignment horizontal="distributed"/>
    </xf>
    <xf numFmtId="0" fontId="67" fillId="0" borderId="37" xfId="136" applyFont="1" applyBorder="1" applyAlignment="1" applyProtection="1">
      <alignment horizontal="distributed"/>
    </xf>
    <xf numFmtId="0" fontId="67" fillId="28" borderId="55" xfId="136" applyFont="1" applyFill="1" applyBorder="1" applyAlignment="1" applyProtection="1">
      <alignment horizontal="distributed"/>
    </xf>
    <xf numFmtId="0" fontId="67" fillId="0" borderId="17" xfId="136" applyFont="1" applyBorder="1" applyAlignment="1" applyProtection="1">
      <alignment horizontal="distributed"/>
    </xf>
    <xf numFmtId="0" fontId="75" fillId="28" borderId="23" xfId="136" applyFont="1" applyFill="1" applyBorder="1" applyAlignment="1" applyProtection="1">
      <alignment horizontal="distributed"/>
    </xf>
    <xf numFmtId="0" fontId="75" fillId="0" borderId="16" xfId="136" applyFont="1" applyBorder="1" applyAlignment="1" applyProtection="1">
      <alignment horizontal="distributed"/>
    </xf>
    <xf numFmtId="0" fontId="67" fillId="0" borderId="42" xfId="136" applyFont="1" applyBorder="1" applyAlignment="1" applyProtection="1">
      <alignment horizontal="distributed"/>
    </xf>
    <xf numFmtId="37" fontId="67" fillId="28" borderId="23" xfId="136" applyNumberFormat="1" applyFont="1" applyFill="1" applyBorder="1" applyAlignment="1" applyProtection="1">
      <alignment horizontal="distributed"/>
    </xf>
    <xf numFmtId="37" fontId="67" fillId="0" borderId="37" xfId="136" applyNumberFormat="1" applyFont="1" applyBorder="1" applyAlignment="1" applyProtection="1">
      <alignment horizontal="distributed"/>
    </xf>
    <xf numFmtId="37" fontId="67" fillId="28" borderId="55" xfId="136" applyNumberFormat="1" applyFont="1" applyFill="1" applyBorder="1" applyAlignment="1" applyProtection="1">
      <alignment horizontal="distributed"/>
    </xf>
    <xf numFmtId="37" fontId="67" fillId="0" borderId="16" xfId="136" applyNumberFormat="1" applyFont="1" applyBorder="1" applyAlignment="1" applyProtection="1">
      <alignment horizontal="distributed"/>
    </xf>
    <xf numFmtId="0" fontId="24" fillId="0" borderId="0" xfId="136" applyFont="1" applyProtection="1"/>
    <xf numFmtId="37" fontId="24" fillId="0" borderId="0" xfId="135" applyNumberFormat="1" applyFont="1" applyProtection="1"/>
    <xf numFmtId="37" fontId="77" fillId="0" borderId="0" xfId="135" applyNumberFormat="1" applyFont="1" applyProtection="1"/>
    <xf numFmtId="0" fontId="25" fillId="0" borderId="0" xfId="136" applyAlignment="1" applyProtection="1">
      <alignment horizontal="centerContinuous"/>
    </xf>
    <xf numFmtId="37" fontId="67" fillId="28" borderId="37" xfId="136" applyNumberFormat="1" applyFont="1" applyFill="1" applyBorder="1"/>
    <xf numFmtId="37" fontId="67" fillId="0" borderId="16" xfId="136" applyNumberFormat="1" applyFont="1" applyBorder="1"/>
    <xf numFmtId="37" fontId="67" fillId="0" borderId="37" xfId="135" applyNumberFormat="1" applyFont="1" applyBorder="1"/>
    <xf numFmtId="37" fontId="67" fillId="28" borderId="23" xfId="136" applyNumberFormat="1" applyFont="1" applyFill="1" applyBorder="1"/>
    <xf numFmtId="37" fontId="67" fillId="0" borderId="17" xfId="136" applyNumberFormat="1" applyFont="1" applyBorder="1"/>
    <xf numFmtId="37" fontId="67" fillId="28" borderId="55" xfId="136" applyNumberFormat="1" applyFont="1" applyFill="1" applyBorder="1"/>
    <xf numFmtId="37" fontId="75" fillId="28" borderId="23" xfId="136" applyNumberFormat="1" applyFont="1" applyFill="1" applyBorder="1"/>
    <xf numFmtId="37" fontId="75" fillId="0" borderId="16" xfId="136" applyNumberFormat="1" applyFont="1" applyBorder="1"/>
    <xf numFmtId="0" fontId="67" fillId="0" borderId="37" xfId="136" applyFont="1" applyBorder="1" applyAlignment="1" applyProtection="1">
      <alignment horizontal="centerContinuous" vertical="center"/>
    </xf>
    <xf numFmtId="0" fontId="67" fillId="0" borderId="37" xfId="136" applyFont="1" applyBorder="1" applyAlignment="1" applyProtection="1">
      <alignment horizontal="center" vertical="center" wrapText="1" shrinkToFit="1"/>
    </xf>
    <xf numFmtId="0" fontId="68" fillId="0" borderId="16" xfId="136" applyFont="1" applyBorder="1" applyProtection="1">
      <protection locked="0"/>
    </xf>
    <xf numFmtId="0" fontId="75" fillId="28" borderId="23" xfId="136" applyFont="1" applyFill="1" applyBorder="1"/>
    <xf numFmtId="0" fontId="68" fillId="0" borderId="17" xfId="136" applyFont="1" applyBorder="1" applyProtection="1">
      <protection locked="0"/>
    </xf>
    <xf numFmtId="37" fontId="75" fillId="28" borderId="55" xfId="136" applyNumberFormat="1" applyFont="1" applyFill="1" applyBorder="1"/>
    <xf numFmtId="0" fontId="68" fillId="0" borderId="37" xfId="136" applyFont="1" applyBorder="1" applyProtection="1">
      <protection locked="0"/>
    </xf>
    <xf numFmtId="0" fontId="78" fillId="0" borderId="37" xfId="136" applyFont="1" applyBorder="1" applyProtection="1">
      <protection locked="0"/>
    </xf>
    <xf numFmtId="0" fontId="67" fillId="0" borderId="27" xfId="136" applyFont="1" applyBorder="1" applyAlignment="1" applyProtection="1">
      <alignment horizontal="centerContinuous"/>
    </xf>
    <xf numFmtId="37" fontId="68" fillId="0" borderId="16" xfId="136" applyNumberFormat="1" applyFont="1" applyBorder="1" applyProtection="1">
      <protection locked="0"/>
    </xf>
    <xf numFmtId="0" fontId="67" fillId="0" borderId="27" xfId="136" applyFont="1" applyBorder="1" applyProtection="1"/>
    <xf numFmtId="0" fontId="67" fillId="0" borderId="37" xfId="136" applyFont="1" applyBorder="1" applyAlignment="1" applyProtection="1">
      <alignment horizontal="center" vertical="center" shrinkToFit="1"/>
    </xf>
    <xf numFmtId="37" fontId="68" fillId="0" borderId="0" xfId="136" applyNumberFormat="1" applyFont="1" applyBorder="1" applyProtection="1"/>
    <xf numFmtId="0" fontId="67" fillId="0" borderId="37" xfId="136" applyFont="1" applyBorder="1" applyAlignment="1" applyProtection="1">
      <alignment horizontal="center" vertical="center" wrapText="1"/>
    </xf>
    <xf numFmtId="37" fontId="75" fillId="0" borderId="17" xfId="136" applyNumberFormat="1" applyFont="1" applyBorder="1"/>
    <xf numFmtId="37" fontId="75" fillId="28" borderId="56" xfId="136" applyNumberFormat="1" applyFont="1" applyFill="1" applyBorder="1"/>
    <xf numFmtId="0" fontId="68" fillId="0" borderId="53" xfId="136" applyFont="1" applyBorder="1" applyProtection="1">
      <protection locked="0"/>
    </xf>
    <xf numFmtId="0" fontId="67" fillId="0" borderId="37" xfId="136" applyFont="1" applyBorder="1" applyAlignment="1" applyProtection="1">
      <alignment horizontal="center" vertical="center"/>
    </xf>
    <xf numFmtId="0" fontId="67" fillId="0" borderId="16" xfId="136" applyFont="1" applyBorder="1"/>
    <xf numFmtId="0" fontId="67" fillId="0" borderId="37" xfId="136" applyFont="1" applyBorder="1"/>
    <xf numFmtId="37" fontId="67" fillId="28" borderId="51" xfId="136" applyNumberFormat="1" applyFont="1" applyFill="1" applyBorder="1"/>
    <xf numFmtId="37" fontId="67" fillId="0" borderId="42" xfId="136" applyNumberFormat="1" applyFont="1" applyBorder="1"/>
    <xf numFmtId="37" fontId="67" fillId="28" borderId="42" xfId="136" applyNumberFormat="1" applyFont="1" applyFill="1" applyBorder="1" applyProtection="1">
      <protection locked="0"/>
    </xf>
    <xf numFmtId="37" fontId="67" fillId="0" borderId="41" xfId="136" applyNumberFormat="1" applyFont="1" applyBorder="1" applyProtection="1">
      <protection locked="0"/>
    </xf>
    <xf numFmtId="37" fontId="67" fillId="0" borderId="42" xfId="136" applyNumberFormat="1" applyFont="1" applyBorder="1" applyProtection="1">
      <protection locked="0"/>
    </xf>
    <xf numFmtId="37" fontId="67" fillId="28" borderId="56" xfId="136" applyNumberFormat="1" applyFont="1" applyFill="1" applyBorder="1" applyProtection="1">
      <protection locked="0"/>
    </xf>
    <xf numFmtId="37" fontId="67" fillId="0" borderId="53" xfId="136" applyNumberFormat="1" applyFont="1" applyBorder="1" applyProtection="1">
      <protection locked="0"/>
    </xf>
    <xf numFmtId="37" fontId="75" fillId="28" borderId="51" xfId="136" applyNumberFormat="1" applyFont="1" applyFill="1" applyBorder="1" applyProtection="1">
      <protection locked="0"/>
    </xf>
    <xf numFmtId="37" fontId="75" fillId="0" borderId="41" xfId="136" applyNumberFormat="1" applyFont="1" applyBorder="1" applyProtection="1">
      <protection locked="0"/>
    </xf>
    <xf numFmtId="37" fontId="67" fillId="28" borderId="51" xfId="136" applyNumberFormat="1" applyFont="1" applyFill="1" applyBorder="1" applyProtection="1">
      <protection locked="0"/>
    </xf>
    <xf numFmtId="0" fontId="67" fillId="0" borderId="27" xfId="136" applyFont="1" applyBorder="1" applyAlignment="1" applyProtection="1">
      <alignment horizontal="right"/>
    </xf>
    <xf numFmtId="0" fontId="67" fillId="28" borderId="42" xfId="136" applyFont="1" applyFill="1" applyBorder="1" applyAlignment="1" applyProtection="1">
      <alignment horizontal="distributed"/>
    </xf>
    <xf numFmtId="0" fontId="67" fillId="0" borderId="41" xfId="136" applyFont="1" applyBorder="1" applyAlignment="1" applyProtection="1">
      <alignment horizontal="distributed"/>
    </xf>
    <xf numFmtId="0" fontId="67" fillId="28" borderId="56" xfId="136" applyFont="1" applyFill="1" applyBorder="1" applyAlignment="1" applyProtection="1">
      <alignment horizontal="distributed"/>
    </xf>
    <xf numFmtId="0" fontId="67" fillId="0" borderId="53" xfId="136" applyFont="1" applyBorder="1" applyAlignment="1" applyProtection="1">
      <alignment horizontal="distributed"/>
    </xf>
    <xf numFmtId="0" fontId="75" fillId="28" borderId="51" xfId="136" applyFont="1" applyFill="1" applyBorder="1" applyAlignment="1" applyProtection="1">
      <alignment horizontal="distributed"/>
    </xf>
    <xf numFmtId="0" fontId="75" fillId="0" borderId="41" xfId="136" applyFont="1" applyBorder="1" applyAlignment="1" applyProtection="1">
      <alignment horizontal="distributed"/>
    </xf>
    <xf numFmtId="37" fontId="67" fillId="28" borderId="51" xfId="136" applyNumberFormat="1" applyFont="1" applyFill="1" applyBorder="1" applyAlignment="1" applyProtection="1">
      <alignment horizontal="distributed"/>
    </xf>
    <xf numFmtId="37" fontId="67" fillId="0" borderId="42" xfId="136" applyNumberFormat="1" applyFont="1" applyBorder="1" applyAlignment="1" applyProtection="1">
      <alignment horizontal="distributed"/>
    </xf>
    <xf numFmtId="37" fontId="67" fillId="28" borderId="56" xfId="136" applyNumberFormat="1" applyFont="1" applyFill="1" applyBorder="1" applyAlignment="1" applyProtection="1">
      <alignment horizontal="distributed"/>
    </xf>
    <xf numFmtId="37" fontId="67" fillId="0" borderId="41" xfId="136" applyNumberFormat="1" applyFont="1" applyBorder="1" applyAlignment="1" applyProtection="1">
      <alignment horizontal="distributed"/>
    </xf>
    <xf numFmtId="38" fontId="0" fillId="0" borderId="0" xfId="171" applyFont="1" applyProtection="1"/>
    <xf numFmtId="38" fontId="80" fillId="0" borderId="0" xfId="171" applyFont="1" applyProtection="1"/>
    <xf numFmtId="0" fontId="59" fillId="0" borderId="0" xfId="0" applyFont="1" applyProtection="1"/>
    <xf numFmtId="0" fontId="80" fillId="0" borderId="0" xfId="0" applyFont="1" applyProtection="1"/>
    <xf numFmtId="192" fontId="81" fillId="0" borderId="0" xfId="171" applyNumberFormat="1" applyFont="1" applyAlignment="1" applyProtection="1">
      <alignment horizontal="centerContinuous" vertical="center"/>
    </xf>
    <xf numFmtId="38" fontId="82" fillId="0" borderId="0" xfId="171" applyFont="1" applyAlignment="1" applyProtection="1">
      <alignment vertical="center"/>
    </xf>
    <xf numFmtId="38" fontId="80" fillId="0" borderId="49" xfId="171" applyFont="1" applyBorder="1" applyAlignment="1" applyProtection="1">
      <alignment horizontal="center" shrinkToFit="1"/>
    </xf>
    <xf numFmtId="49" fontId="80" fillId="0" borderId="40" xfId="171" applyNumberFormat="1" applyFont="1" applyBorder="1" applyAlignment="1" applyProtection="1">
      <alignment horizontal="center" shrinkToFit="1"/>
    </xf>
    <xf numFmtId="49" fontId="80" fillId="0" borderId="41" xfId="171" applyNumberFormat="1" applyFont="1" applyBorder="1" applyAlignment="1" applyProtection="1">
      <alignment horizontal="center" shrinkToFit="1"/>
    </xf>
    <xf numFmtId="49" fontId="80" fillId="27" borderId="53" xfId="171" applyNumberFormat="1" applyFont="1" applyFill="1" applyBorder="1" applyAlignment="1" applyProtection="1">
      <alignment horizontal="center" shrinkToFit="1"/>
    </xf>
    <xf numFmtId="0" fontId="82" fillId="0" borderId="0" xfId="0" applyFont="1" applyProtection="1"/>
    <xf numFmtId="38" fontId="81" fillId="0" borderId="0" xfId="171" applyFont="1" applyAlignment="1" applyProtection="1">
      <alignment horizontal="centerContinuous"/>
    </xf>
    <xf numFmtId="38" fontId="80" fillId="0" borderId="43" xfId="171" applyFont="1" applyBorder="1" applyAlignment="1" applyProtection="1">
      <alignment horizontal="centerContinuous"/>
    </xf>
    <xf numFmtId="38" fontId="80" fillId="0" borderId="15" xfId="171" applyNumberFormat="1" applyFont="1" applyBorder="1" applyProtection="1"/>
    <xf numFmtId="38" fontId="80" fillId="0" borderId="16" xfId="171" applyNumberFormat="1" applyFont="1" applyBorder="1" applyProtection="1"/>
    <xf numFmtId="183" fontId="80" fillId="27" borderId="17" xfId="171" applyNumberFormat="1" applyFont="1" applyFill="1" applyBorder="1" applyProtection="1"/>
    <xf numFmtId="183" fontId="80" fillId="28" borderId="17" xfId="171" applyNumberFormat="1" applyFont="1" applyFill="1" applyBorder="1" applyProtection="1"/>
    <xf numFmtId="38" fontId="80" fillId="0" borderId="18" xfId="171" applyNumberFormat="1" applyFont="1" applyBorder="1" applyProtection="1"/>
    <xf numFmtId="38" fontId="80" fillId="0" borderId="0" xfId="171" applyNumberFormat="1" applyFont="1" applyBorder="1" applyProtection="1"/>
    <xf numFmtId="183" fontId="80" fillId="27" borderId="19" xfId="171" applyNumberFormat="1" applyFont="1" applyFill="1" applyBorder="1" applyProtection="1"/>
    <xf numFmtId="183" fontId="80" fillId="28" borderId="19" xfId="171" applyNumberFormat="1" applyFont="1" applyFill="1" applyBorder="1" applyProtection="1"/>
    <xf numFmtId="38" fontId="80" fillId="28" borderId="0" xfId="171" applyNumberFormat="1" applyFont="1" applyFill="1" applyBorder="1" applyProtection="1"/>
    <xf numFmtId="38" fontId="80" fillId="29" borderId="0" xfId="171" applyNumberFormat="1" applyFont="1" applyFill="1" applyBorder="1" applyProtection="1"/>
    <xf numFmtId="183" fontId="80" fillId="0" borderId="0" xfId="171" applyNumberFormat="1" applyFont="1" applyProtection="1"/>
    <xf numFmtId="38" fontId="80" fillId="0" borderId="57" xfId="0" applyNumberFormat="1" applyFont="1" applyBorder="1" applyProtection="1"/>
    <xf numFmtId="38" fontId="80" fillId="0" borderId="58" xfId="0" applyNumberFormat="1" applyFont="1" applyBorder="1" applyProtection="1"/>
    <xf numFmtId="183" fontId="80" fillId="27" borderId="59" xfId="0" applyNumberFormat="1" applyFont="1" applyFill="1" applyBorder="1" applyProtection="1"/>
    <xf numFmtId="183" fontId="80" fillId="28" borderId="59" xfId="171" applyNumberFormat="1" applyFont="1" applyFill="1" applyBorder="1" applyProtection="1"/>
    <xf numFmtId="38" fontId="80" fillId="0" borderId="0" xfId="171" applyFont="1" applyAlignment="1" applyProtection="1">
      <alignment horizontal="right"/>
    </xf>
    <xf numFmtId="38" fontId="80" fillId="0" borderId="60" xfId="171" applyFont="1" applyBorder="1" applyAlignment="1" applyProtection="1">
      <alignment horizontal="centerContinuous"/>
    </xf>
    <xf numFmtId="38" fontId="80" fillId="0" borderId="61" xfId="171" applyNumberFormat="1" applyFont="1" applyBorder="1" applyProtection="1"/>
    <xf numFmtId="38" fontId="80" fillId="0" borderId="62" xfId="171" applyNumberFormat="1" applyFont="1" applyBorder="1" applyProtection="1"/>
    <xf numFmtId="183" fontId="80" fillId="27" borderId="63" xfId="171" applyNumberFormat="1" applyFont="1" applyFill="1" applyBorder="1" applyProtection="1"/>
    <xf numFmtId="49" fontId="80" fillId="0" borderId="0" xfId="171" applyNumberFormat="1" applyFont="1" applyProtection="1"/>
    <xf numFmtId="49" fontId="80" fillId="0" borderId="0" xfId="171" applyNumberFormat="1" applyFont="1" applyBorder="1" applyProtection="1"/>
    <xf numFmtId="38" fontId="80" fillId="0" borderId="61" xfId="171" applyFont="1" applyBorder="1" applyAlignment="1" applyProtection="1">
      <alignment horizontal="centerContinuous"/>
    </xf>
    <xf numFmtId="183" fontId="80" fillId="28" borderId="63" xfId="171" applyNumberFormat="1" applyFont="1" applyFill="1" applyBorder="1" applyProtection="1"/>
    <xf numFmtId="38" fontId="81" fillId="0" borderId="0" xfId="171" applyFont="1" applyProtection="1"/>
    <xf numFmtId="38" fontId="80" fillId="0" borderId="0" xfId="171" applyFont="1" applyAlignment="1" applyProtection="1">
      <alignment horizontal="center"/>
    </xf>
    <xf numFmtId="38" fontId="80" fillId="0" borderId="0" xfId="171" applyFont="1" applyAlignment="1">
      <alignment vertical="center"/>
    </xf>
    <xf numFmtId="38" fontId="81" fillId="0" borderId="0" xfId="171" applyFont="1" applyAlignment="1">
      <alignment vertical="center"/>
    </xf>
    <xf numFmtId="38" fontId="81" fillId="0" borderId="0" xfId="171" applyFont="1" applyFill="1" applyBorder="1" applyAlignment="1">
      <alignment vertical="center"/>
    </xf>
    <xf numFmtId="38" fontId="80" fillId="0" borderId="0" xfId="171" applyFont="1" applyFill="1" applyBorder="1" applyAlignment="1">
      <alignment vertical="center"/>
    </xf>
    <xf numFmtId="186" fontId="81" fillId="0" borderId="0" xfId="171" applyNumberFormat="1" applyFont="1" applyAlignment="1">
      <alignment horizontal="centerContinuous" vertical="center"/>
    </xf>
    <xf numFmtId="38" fontId="81" fillId="0" borderId="0" xfId="171" applyFont="1" applyAlignment="1">
      <alignment horizontal="centerContinuous" vertical="center"/>
    </xf>
    <xf numFmtId="38" fontId="82" fillId="0" borderId="0" xfId="171" applyFont="1" applyAlignment="1">
      <alignment vertical="center"/>
    </xf>
    <xf numFmtId="38" fontId="83" fillId="0" borderId="0" xfId="171" applyFont="1" applyFill="1" applyBorder="1" applyAlignment="1">
      <alignment vertical="center"/>
    </xf>
    <xf numFmtId="38" fontId="80" fillId="27" borderId="49" xfId="171" applyFont="1" applyFill="1" applyBorder="1" applyAlignment="1">
      <alignment horizontal="center" vertical="center"/>
    </xf>
    <xf numFmtId="38" fontId="80" fillId="0" borderId="51" xfId="171" applyFont="1" applyFill="1" applyBorder="1" applyAlignment="1" applyProtection="1">
      <alignment horizontal="center" vertical="center"/>
      <protection locked="0"/>
    </xf>
    <xf numFmtId="38" fontId="80" fillId="0" borderId="64" xfId="171" applyFont="1" applyFill="1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center" vertical="center"/>
      <protection locked="0"/>
    </xf>
    <xf numFmtId="37" fontId="67" fillId="0" borderId="0" xfId="135" applyNumberFormat="1" applyFont="1" applyAlignment="1" applyProtection="1">
      <alignment vertical="center"/>
    </xf>
    <xf numFmtId="38" fontId="80" fillId="0" borderId="0" xfId="171" applyFont="1" applyAlignment="1">
      <alignment horizontal="centerContinuous" vertical="center"/>
    </xf>
    <xf numFmtId="182" fontId="80" fillId="0" borderId="0" xfId="171" applyNumberFormat="1" applyFont="1" applyFill="1" applyBorder="1" applyAlignment="1">
      <alignment vertical="center"/>
    </xf>
    <xf numFmtId="38" fontId="80" fillId="27" borderId="60" xfId="171" applyFont="1" applyFill="1" applyBorder="1" applyAlignment="1">
      <alignment horizontal="center" vertical="center"/>
    </xf>
    <xf numFmtId="38" fontId="80" fillId="0" borderId="74" xfId="171" applyFont="1" applyFill="1" applyBorder="1" applyAlignment="1" applyProtection="1">
      <alignment horizontal="center" vertical="center"/>
      <protection locked="0"/>
    </xf>
    <xf numFmtId="38" fontId="80" fillId="0" borderId="75" xfId="171" applyFont="1" applyFill="1" applyBorder="1" applyAlignment="1" applyProtection="1">
      <alignment horizontal="center" vertical="center"/>
      <protection locked="0"/>
    </xf>
    <xf numFmtId="38" fontId="80" fillId="0" borderId="63" xfId="171" applyFont="1" applyFill="1" applyBorder="1" applyAlignment="1" applyProtection="1">
      <alignment horizontal="center" vertical="center"/>
      <protection locked="0"/>
    </xf>
    <xf numFmtId="38" fontId="80" fillId="0" borderId="0" xfId="171" applyFont="1" applyFill="1" applyBorder="1" applyAlignment="1">
      <alignment horizontal="right" vertical="center"/>
    </xf>
    <xf numFmtId="38" fontId="67" fillId="0" borderId="0" xfId="171" applyFont="1" applyBorder="1" applyProtection="1"/>
    <xf numFmtId="38" fontId="50" fillId="0" borderId="0" xfId="171" applyFont="1" applyAlignment="1" applyProtection="1">
      <alignment horizontal="left" vertical="center"/>
      <protection locked="0"/>
    </xf>
    <xf numFmtId="38" fontId="50" fillId="0" borderId="0" xfId="171" applyFont="1" applyAlignment="1" applyProtection="1">
      <alignment horizontal="right" vertical="center"/>
      <protection locked="0"/>
    </xf>
    <xf numFmtId="38" fontId="50" fillId="0" borderId="0" xfId="171" applyFont="1" applyAlignment="1" applyProtection="1">
      <alignment horizontal="right" vertical="center"/>
    </xf>
    <xf numFmtId="3" fontId="0" fillId="0" borderId="0" xfId="0" applyNumberFormat="1" applyProtection="1"/>
    <xf numFmtId="0" fontId="23" fillId="0" borderId="0" xfId="0" applyFont="1" applyAlignment="1" applyProtection="1">
      <alignment vertical="center"/>
    </xf>
    <xf numFmtId="0" fontId="23" fillId="0" borderId="0" xfId="0" applyFont="1" applyProtection="1"/>
    <xf numFmtId="38" fontId="57" fillId="0" borderId="0" xfId="171" applyFont="1" applyProtection="1"/>
    <xf numFmtId="3" fontId="23" fillId="0" borderId="0" xfId="0" applyNumberFormat="1" applyFont="1" applyProtection="1"/>
    <xf numFmtId="3" fontId="57" fillId="0" borderId="0" xfId="171" applyNumberFormat="1" applyFont="1" applyProtection="1"/>
    <xf numFmtId="181" fontId="0" fillId="0" borderId="0" xfId="0" applyNumberFormat="1" applyProtection="1"/>
    <xf numFmtId="181" fontId="0" fillId="0" borderId="39" xfId="0" applyNumberFormat="1" applyBorder="1" applyProtection="1"/>
    <xf numFmtId="181" fontId="0" fillId="0" borderId="49" xfId="0" applyNumberFormat="1" applyBorder="1" applyAlignment="1" applyProtection="1">
      <alignment horizontal="center" vertical="center" wrapText="1"/>
    </xf>
    <xf numFmtId="56" fontId="0" fillId="0" borderId="64" xfId="0" applyNumberFormat="1" applyBorder="1" applyAlignment="1" applyProtection="1">
      <alignment horizontal="right" wrapText="1"/>
      <protection locked="0"/>
    </xf>
    <xf numFmtId="56" fontId="0" fillId="0" borderId="64" xfId="0" applyNumberFormat="1" applyBorder="1" applyAlignment="1" applyProtection="1">
      <alignment horizontal="right"/>
      <protection locked="0"/>
    </xf>
    <xf numFmtId="56" fontId="0" fillId="0" borderId="52" xfId="0" applyNumberFormat="1" applyBorder="1" applyAlignment="1" applyProtection="1">
      <alignment horizontal="right" wrapText="1"/>
      <protection locked="0"/>
    </xf>
    <xf numFmtId="181" fontId="0" fillId="0" borderId="64" xfId="0" applyNumberFormat="1" applyBorder="1" applyAlignment="1" applyProtection="1">
      <alignment horizontal="right" wrapText="1"/>
      <protection locked="0"/>
    </xf>
    <xf numFmtId="181" fontId="0" fillId="0" borderId="53" xfId="0" applyNumberFormat="1" applyBorder="1" applyAlignment="1" applyProtection="1">
      <alignment horizontal="right" wrapText="1"/>
      <protection locked="0"/>
    </xf>
    <xf numFmtId="181" fontId="0" fillId="0" borderId="37" xfId="0" applyNumberFormat="1" applyBorder="1" applyAlignment="1" applyProtection="1"/>
    <xf numFmtId="181" fontId="0" fillId="0" borderId="44" xfId="0" applyNumberFormat="1" applyBorder="1" applyAlignment="1" applyProtection="1">
      <alignment horizontal="center" vertical="center" wrapText="1"/>
    </xf>
    <xf numFmtId="181" fontId="0" fillId="0" borderId="79" xfId="0" applyNumberFormat="1" applyFill="1" applyBorder="1" applyAlignment="1" applyProtection="1">
      <alignment vertical="center" wrapText="1"/>
      <protection locked="0"/>
    </xf>
    <xf numFmtId="181" fontId="0" fillId="0" borderId="79" xfId="0" applyNumberFormat="1" applyFill="1" applyBorder="1" applyProtection="1">
      <protection locked="0"/>
    </xf>
    <xf numFmtId="181" fontId="0" fillId="30" borderId="80" xfId="0" applyNumberFormat="1" applyFill="1" applyBorder="1" applyProtection="1"/>
    <xf numFmtId="181" fontId="0" fillId="0" borderId="44" xfId="0" applyNumberFormat="1" applyBorder="1" applyAlignment="1" applyProtection="1">
      <alignment horizontal="center" vertical="center"/>
    </xf>
    <xf numFmtId="181" fontId="0" fillId="0" borderId="81" xfId="0" applyNumberFormat="1" applyBorder="1" applyProtection="1">
      <protection locked="0"/>
    </xf>
    <xf numFmtId="181" fontId="49" fillId="0" borderId="46" xfId="0" applyNumberFormat="1" applyFont="1" applyBorder="1" applyAlignment="1" applyProtection="1">
      <alignment horizontal="center" vertical="center" wrapText="1"/>
    </xf>
    <xf numFmtId="180" fontId="0" fillId="0" borderId="82" xfId="0" applyNumberFormat="1" applyFill="1" applyBorder="1" applyAlignment="1" applyProtection="1">
      <alignment vertical="center"/>
      <protection locked="0"/>
    </xf>
    <xf numFmtId="180" fontId="0" fillId="0" borderId="82" xfId="0" applyNumberFormat="1" applyFill="1" applyBorder="1" applyProtection="1">
      <protection locked="0"/>
    </xf>
    <xf numFmtId="180" fontId="0" fillId="30" borderId="83" xfId="0" applyNumberFormat="1" applyFill="1" applyBorder="1" applyProtection="1"/>
    <xf numFmtId="181" fontId="0" fillId="0" borderId="84" xfId="0" applyNumberFormat="1" applyBorder="1" applyAlignment="1" applyProtection="1">
      <alignment horizontal="center" vertical="center"/>
    </xf>
    <xf numFmtId="181" fontId="0" fillId="0" borderId="85" xfId="0" applyNumberFormat="1" applyBorder="1" applyProtection="1">
      <protection locked="0"/>
    </xf>
    <xf numFmtId="181" fontId="0" fillId="0" borderId="86" xfId="0" applyNumberFormat="1" applyBorder="1" applyProtection="1">
      <protection locked="0"/>
    </xf>
    <xf numFmtId="181" fontId="0" fillId="30" borderId="87" xfId="0" applyNumberFormat="1" applyFill="1" applyBorder="1" applyProtection="1"/>
    <xf numFmtId="181" fontId="0" fillId="0" borderId="46" xfId="0" applyNumberFormat="1" applyFill="1" applyBorder="1" applyAlignment="1" applyProtection="1">
      <alignment horizontal="center" vertical="center" wrapText="1"/>
    </xf>
    <xf numFmtId="181" fontId="0" fillId="0" borderId="88" xfId="0" applyNumberFormat="1" applyBorder="1" applyProtection="1">
      <protection locked="0"/>
    </xf>
    <xf numFmtId="181" fontId="0" fillId="0" borderId="82" xfId="0" applyNumberFormat="1" applyBorder="1" applyProtection="1">
      <protection locked="0"/>
    </xf>
    <xf numFmtId="181" fontId="0" fillId="30" borderId="83" xfId="0" applyNumberFormat="1" applyFill="1" applyBorder="1" applyProtection="1"/>
    <xf numFmtId="180" fontId="0" fillId="0" borderId="0" xfId="0" applyNumberFormat="1" applyProtection="1"/>
    <xf numFmtId="37" fontId="85" fillId="0" borderId="0" xfId="135" applyNumberFormat="1" applyFont="1" applyAlignment="1" applyProtection="1">
      <alignment horizontal="center" vertical="center"/>
    </xf>
    <xf numFmtId="37" fontId="85" fillId="0" borderId="0" xfId="135" applyNumberFormat="1" applyFont="1" applyAlignment="1" applyProtection="1">
      <alignment horizontal="left"/>
    </xf>
    <xf numFmtId="37" fontId="85" fillId="0" borderId="0" xfId="135" applyNumberFormat="1" applyFont="1" applyProtection="1"/>
    <xf numFmtId="37" fontId="86" fillId="0" borderId="0" xfId="135" applyNumberFormat="1" applyFont="1" applyProtection="1"/>
    <xf numFmtId="37" fontId="56" fillId="0" borderId="89" xfId="135" applyNumberFormat="1" applyFont="1" applyBorder="1" applyAlignment="1" applyProtection="1">
      <alignment horizontal="center" vertical="center"/>
    </xf>
    <xf numFmtId="37" fontId="86" fillId="0" borderId="90" xfId="135" applyNumberFormat="1" applyFont="1" applyBorder="1" applyAlignment="1" applyProtection="1">
      <alignment horizontal="center" vertical="center"/>
    </xf>
    <xf numFmtId="37" fontId="86" fillId="0" borderId="76" xfId="135" applyNumberFormat="1" applyFont="1" applyBorder="1" applyAlignment="1" applyProtection="1">
      <alignment horizontal="center" vertical="center"/>
    </xf>
    <xf numFmtId="37" fontId="86" fillId="0" borderId="91" xfId="135" applyNumberFormat="1" applyFont="1" applyBorder="1" applyAlignment="1" applyProtection="1">
      <alignment horizontal="center" vertical="center"/>
    </xf>
    <xf numFmtId="37" fontId="85" fillId="0" borderId="0" xfId="135" applyNumberFormat="1" applyFont="1" applyBorder="1" applyAlignment="1" applyProtection="1">
      <alignment horizontal="center" vertical="center"/>
    </xf>
    <xf numFmtId="0" fontId="56" fillId="0" borderId="92" xfId="135" applyNumberFormat="1" applyFont="1" applyBorder="1" applyAlignment="1" applyProtection="1">
      <alignment horizontal="center" vertical="center"/>
    </xf>
    <xf numFmtId="0" fontId="87" fillId="0" borderId="39" xfId="135" applyNumberFormat="1" applyFont="1" applyBorder="1" applyAlignment="1" applyProtection="1">
      <alignment horizontal="center" vertical="center"/>
    </xf>
    <xf numFmtId="0" fontId="87" fillId="0" borderId="45" xfId="135" applyNumberFormat="1" applyFont="1" applyBorder="1" applyAlignment="1" applyProtection="1">
      <alignment horizontal="center" vertical="center"/>
    </xf>
    <xf numFmtId="0" fontId="87" fillId="0" borderId="93" xfId="135" applyNumberFormat="1" applyFont="1" applyBorder="1" applyAlignment="1" applyProtection="1">
      <alignment horizontal="center" vertical="center"/>
    </xf>
    <xf numFmtId="37" fontId="85" fillId="0" borderId="0" xfId="135" applyNumberFormat="1" applyFont="1" applyBorder="1" applyAlignment="1" applyProtection="1">
      <alignment horizontal="left"/>
    </xf>
    <xf numFmtId="37" fontId="85" fillId="0" borderId="0" xfId="135" applyNumberFormat="1" applyFont="1" applyAlignment="1" applyProtection="1">
      <alignment horizontal="right"/>
    </xf>
    <xf numFmtId="37" fontId="85" fillId="0" borderId="0" xfId="135" applyNumberFormat="1" applyFont="1" applyBorder="1" applyProtection="1"/>
    <xf numFmtId="37" fontId="56" fillId="0" borderId="94" xfId="135" applyNumberFormat="1" applyFont="1" applyBorder="1" applyAlignment="1" applyProtection="1">
      <alignment horizontal="center" vertical="center"/>
    </xf>
    <xf numFmtId="37" fontId="86" fillId="0" borderId="42" xfId="135" applyNumberFormat="1" applyFont="1" applyBorder="1" applyProtection="1"/>
    <xf numFmtId="37" fontId="86" fillId="0" borderId="49" xfId="135" applyNumberFormat="1" applyFont="1" applyBorder="1" applyProtection="1"/>
    <xf numFmtId="37" fontId="86" fillId="0" borderId="95" xfId="135" applyNumberFormat="1" applyFont="1" applyBorder="1" applyProtection="1"/>
    <xf numFmtId="37" fontId="24" fillId="0" borderId="49" xfId="135" applyNumberFormat="1" applyFont="1" applyBorder="1" applyAlignment="1" applyProtection="1">
      <alignment horizontal="center" vertical="center"/>
    </xf>
    <xf numFmtId="37" fontId="56" fillId="0" borderId="96" xfId="135" applyNumberFormat="1" applyFont="1" applyBorder="1" applyAlignment="1" applyProtection="1">
      <alignment horizontal="center" vertical="center"/>
    </xf>
    <xf numFmtId="37" fontId="86" fillId="0" borderId="77" xfId="135" applyNumberFormat="1" applyFont="1" applyBorder="1" applyProtection="1"/>
    <xf numFmtId="37" fontId="86" fillId="0" borderId="78" xfId="135" applyNumberFormat="1" applyFont="1" applyBorder="1" applyProtection="1"/>
    <xf numFmtId="37" fontId="86" fillId="0" borderId="97" xfId="135" applyNumberFormat="1" applyFont="1" applyBorder="1" applyProtection="1"/>
    <xf numFmtId="37" fontId="85" fillId="0" borderId="49" xfId="135" applyNumberFormat="1" applyFont="1" applyBorder="1" applyProtection="1"/>
    <xf numFmtId="37" fontId="56" fillId="0" borderId="98" xfId="135" applyNumberFormat="1" applyFont="1" applyBorder="1" applyAlignment="1" applyProtection="1">
      <alignment horizontal="center" vertical="center"/>
    </xf>
    <xf numFmtId="37" fontId="86" fillId="0" borderId="99" xfId="135" applyNumberFormat="1" applyFont="1" applyBorder="1" applyAlignment="1" applyProtection="1">
      <alignment horizontal="center" vertical="center"/>
    </xf>
    <xf numFmtId="37" fontId="86" fillId="0" borderId="100" xfId="135" applyNumberFormat="1" applyFont="1" applyBorder="1" applyAlignment="1" applyProtection="1">
      <alignment horizontal="center" vertical="center"/>
    </xf>
    <xf numFmtId="37" fontId="86" fillId="0" borderId="101" xfId="135" applyNumberFormat="1" applyFont="1" applyBorder="1" applyAlignment="1" applyProtection="1">
      <alignment horizontal="center" vertical="center"/>
    </xf>
    <xf numFmtId="0" fontId="56" fillId="0" borderId="94" xfId="135" applyNumberFormat="1" applyFont="1" applyBorder="1" applyAlignment="1" applyProtection="1">
      <alignment horizontal="center" vertical="center"/>
    </xf>
    <xf numFmtId="0" fontId="87" fillId="0" borderId="42" xfId="135" applyNumberFormat="1" applyFont="1" applyBorder="1" applyAlignment="1" applyProtection="1">
      <alignment horizontal="center" vertical="center"/>
    </xf>
    <xf numFmtId="0" fontId="87" fillId="0" borderId="49" xfId="135" applyNumberFormat="1" applyFont="1" applyBorder="1" applyAlignment="1" applyProtection="1">
      <alignment horizontal="center" vertical="center"/>
    </xf>
    <xf numFmtId="0" fontId="87" fillId="0" borderId="95" xfId="135" applyNumberFormat="1" applyFont="1" applyBorder="1" applyAlignment="1" applyProtection="1">
      <alignment horizontal="center" vertical="center"/>
    </xf>
    <xf numFmtId="49" fontId="86" fillId="0" borderId="0" xfId="135" applyNumberFormat="1" applyFont="1" applyProtection="1"/>
    <xf numFmtId="181" fontId="0" fillId="0" borderId="52" xfId="0" applyNumberFormat="1" applyBorder="1" applyAlignment="1" applyProtection="1">
      <alignment horizontal="right" wrapText="1"/>
      <protection locked="0"/>
    </xf>
    <xf numFmtId="38" fontId="56" fillId="0" borderId="21" xfId="171" applyFont="1" applyBorder="1" applyProtection="1"/>
    <xf numFmtId="38" fontId="56" fillId="0" borderId="39" xfId="171" applyFont="1" applyBorder="1" applyProtection="1"/>
    <xf numFmtId="0" fontId="0" fillId="0" borderId="0" xfId="0" applyProtection="1"/>
    <xf numFmtId="0" fontId="50" fillId="0" borderId="21" xfId="0" applyNumberFormat="1" applyFont="1" applyBorder="1" applyAlignment="1" applyProtection="1">
      <alignment horizontal="right"/>
    </xf>
    <xf numFmtId="0" fontId="50" fillId="0" borderId="0" xfId="0" applyFont="1" applyFill="1" applyBorder="1" applyAlignment="1" applyProtection="1">
      <alignment horizontal="right" vertical="center"/>
    </xf>
    <xf numFmtId="38" fontId="50" fillId="0" borderId="0" xfId="171" applyNumberFormat="1" applyFont="1" applyFill="1" applyBorder="1" applyAlignment="1" applyProtection="1"/>
    <xf numFmtId="40" fontId="63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Protection="1"/>
    <xf numFmtId="0" fontId="49" fillId="0" borderId="0" xfId="0" applyFont="1" applyAlignment="1" applyProtection="1">
      <alignment horizontal="right" vertical="center"/>
    </xf>
    <xf numFmtId="0" fontId="50" fillId="0" borderId="0" xfId="0" applyFont="1" applyFill="1" applyAlignment="1" applyProtection="1">
      <alignment horizontal="left"/>
    </xf>
    <xf numFmtId="0" fontId="50" fillId="0" borderId="0" xfId="0" applyFont="1" applyFill="1" applyBorder="1" applyAlignment="1" applyProtection="1">
      <alignment horizontal="left"/>
    </xf>
    <xf numFmtId="0" fontId="50" fillId="27" borderId="19" xfId="0" applyFont="1" applyFill="1" applyBorder="1" applyAlignment="1" applyProtection="1">
      <alignment horizontal="left"/>
    </xf>
    <xf numFmtId="38" fontId="50" fillId="28" borderId="17" xfId="171" applyFont="1" applyFill="1" applyBorder="1" applyAlignment="1" applyProtection="1">
      <alignment horizontal="right"/>
    </xf>
    <xf numFmtId="38" fontId="50" fillId="28" borderId="19" xfId="171" applyNumberFormat="1" applyFont="1" applyFill="1" applyBorder="1" applyAlignment="1" applyProtection="1"/>
    <xf numFmtId="40" fontId="50" fillId="28" borderId="19" xfId="0" applyNumberFormat="1" applyFont="1" applyFill="1" applyBorder="1" applyProtection="1"/>
    <xf numFmtId="38" fontId="50" fillId="28" borderId="19" xfId="0" applyNumberFormat="1" applyFont="1" applyFill="1" applyBorder="1" applyProtection="1"/>
    <xf numFmtId="57" fontId="50" fillId="0" borderId="21" xfId="0" applyNumberFormat="1" applyFont="1" applyBorder="1" applyAlignment="1" applyProtection="1">
      <alignment horizontal="right"/>
      <protection locked="0"/>
    </xf>
    <xf numFmtId="49" fontId="50" fillId="0" borderId="21" xfId="0" applyNumberFormat="1" applyFont="1" applyBorder="1" applyAlignment="1" applyProtection="1">
      <alignment horizontal="right"/>
      <protection locked="0"/>
    </xf>
    <xf numFmtId="0" fontId="59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/>
    </xf>
    <xf numFmtId="0" fontId="60" fillId="0" borderId="0" xfId="0" applyFont="1" applyFill="1" applyAlignment="1" applyProtection="1">
      <alignment horizontal="left" vertical="center"/>
    </xf>
    <xf numFmtId="0" fontId="50" fillId="0" borderId="0" xfId="0" quotePrefix="1" applyFont="1" applyFill="1" applyAlignment="1" applyProtection="1">
      <alignment horizontal="left"/>
    </xf>
    <xf numFmtId="57" fontId="50" fillId="0" borderId="0" xfId="0" applyNumberFormat="1" applyFont="1" applyBorder="1" applyAlignment="1" applyProtection="1">
      <alignment horizontal="right"/>
    </xf>
    <xf numFmtId="40" fontId="50" fillId="0" borderId="0" xfId="0" applyNumberFormat="1" applyFont="1" applyFill="1" applyBorder="1" applyAlignment="1" applyProtection="1"/>
    <xf numFmtId="2" fontId="50" fillId="0" borderId="0" xfId="0" applyNumberFormat="1" applyFont="1" applyFill="1" applyBorder="1" applyAlignment="1" applyProtection="1">
      <alignment horizontal="right"/>
    </xf>
    <xf numFmtId="0" fontId="57" fillId="0" borderId="45" xfId="0" applyFont="1" applyBorder="1" applyAlignment="1" applyProtection="1">
      <alignment horizontal="centerContinuous" vertical="center"/>
    </xf>
    <xf numFmtId="38" fontId="23" fillId="0" borderId="0" xfId="171" applyFont="1" applyAlignment="1" applyProtection="1">
      <alignment vertical="center"/>
    </xf>
    <xf numFmtId="0" fontId="57" fillId="0" borderId="15" xfId="0" applyFont="1" applyBorder="1" applyAlignment="1" applyProtection="1">
      <alignment horizontal="centerContinuous" vertical="center"/>
    </xf>
    <xf numFmtId="0" fontId="57" fillId="0" borderId="20" xfId="0" applyFont="1" applyBorder="1" applyAlignment="1" applyProtection="1">
      <alignment horizontal="centerContinuous" vertical="center"/>
    </xf>
    <xf numFmtId="0" fontId="57" fillId="0" borderId="44" xfId="0" applyFont="1" applyBorder="1" applyAlignment="1" applyProtection="1">
      <alignment horizontal="centerContinuous" vertical="center"/>
    </xf>
    <xf numFmtId="0" fontId="57" fillId="0" borderId="46" xfId="0" applyFont="1" applyBorder="1" applyAlignment="1" applyProtection="1">
      <alignment horizontal="center" vertical="center"/>
    </xf>
    <xf numFmtId="0" fontId="23" fillId="0" borderId="44" xfId="0" applyFont="1" applyBorder="1" applyAlignment="1" applyProtection="1">
      <alignment horizontal="center" vertical="center"/>
    </xf>
    <xf numFmtId="0" fontId="23" fillId="0" borderId="46" xfId="0" applyFont="1" applyBorder="1" applyAlignment="1" applyProtection="1">
      <alignment horizontal="center" vertical="center"/>
    </xf>
    <xf numFmtId="38" fontId="49" fillId="0" borderId="0" xfId="171" applyFont="1" applyProtection="1"/>
    <xf numFmtId="179" fontId="49" fillId="0" borderId="0" xfId="0" applyNumberFormat="1" applyFont="1" applyProtection="1"/>
    <xf numFmtId="57" fontId="49" fillId="0" borderId="0" xfId="0" applyNumberFormat="1" applyFont="1" applyProtection="1"/>
    <xf numFmtId="187" fontId="50" fillId="0" borderId="0" xfId="0" applyNumberFormat="1" applyFont="1" applyFill="1" applyBorder="1" applyAlignment="1" applyProtection="1">
      <alignment horizontal="right"/>
    </xf>
    <xf numFmtId="0" fontId="49" fillId="0" borderId="0" xfId="0" applyFont="1" applyBorder="1" applyAlignment="1" applyProtection="1">
      <alignment horizontal="right" vertical="center"/>
    </xf>
    <xf numFmtId="0" fontId="50" fillId="0" borderId="0" xfId="0" applyFont="1" applyFill="1" applyBorder="1" applyProtection="1"/>
    <xf numFmtId="49" fontId="50" fillId="0" borderId="0" xfId="0" applyNumberFormat="1" applyFont="1" applyFill="1" applyBorder="1" applyAlignment="1" applyProtection="1">
      <alignment horizontal="right"/>
    </xf>
    <xf numFmtId="0" fontId="62" fillId="0" borderId="0" xfId="0" applyFont="1" applyFill="1" applyBorder="1" applyProtection="1"/>
    <xf numFmtId="0" fontId="0" fillId="0" borderId="0" xfId="0" applyAlignment="1" applyProtection="1">
      <alignment horizontal="right"/>
    </xf>
    <xf numFmtId="0" fontId="84" fillId="0" borderId="0" xfId="0" applyFont="1" applyProtection="1"/>
    <xf numFmtId="38" fontId="64" fillId="0" borderId="0" xfId="171" applyFont="1" applyAlignment="1" applyProtection="1">
      <alignment horizontal="centerContinuous"/>
    </xf>
    <xf numFmtId="38" fontId="64" fillId="0" borderId="0" xfId="171" applyFont="1" applyAlignment="1" applyProtection="1"/>
    <xf numFmtId="38" fontId="64" fillId="0" borderId="0" xfId="171" applyFont="1" applyProtection="1"/>
    <xf numFmtId="191" fontId="0" fillId="0" borderId="0" xfId="0" applyNumberFormat="1" applyFont="1" applyAlignment="1" applyProtection="1">
      <alignment horizontal="right"/>
    </xf>
    <xf numFmtId="3" fontId="64" fillId="0" borderId="0" xfId="171" applyNumberFormat="1" applyFont="1" applyAlignment="1" applyProtection="1">
      <alignment horizontal="centerContinuous"/>
    </xf>
    <xf numFmtId="38" fontId="50" fillId="0" borderId="0" xfId="171" applyFont="1" applyProtection="1"/>
    <xf numFmtId="3" fontId="50" fillId="0" borderId="0" xfId="171" applyNumberFormat="1" applyFont="1" applyProtection="1"/>
    <xf numFmtId="38" fontId="50" fillId="0" borderId="0" xfId="171" applyFont="1" applyFill="1" applyAlignment="1" applyProtection="1">
      <alignment horizontal="center"/>
    </xf>
    <xf numFmtId="38" fontId="50" fillId="0" borderId="0" xfId="171" applyFont="1" applyFill="1" applyAlignment="1" applyProtection="1">
      <alignment horizontal="right" vertical="center"/>
    </xf>
    <xf numFmtId="38" fontId="50" fillId="0" borderId="0" xfId="171" quotePrefix="1" applyFont="1" applyAlignment="1" applyProtection="1">
      <alignment horizontal="left"/>
    </xf>
    <xf numFmtId="38" fontId="56" fillId="0" borderId="15" xfId="171" applyFont="1" applyBorder="1" applyAlignment="1" applyProtection="1">
      <alignment horizontal="centerContinuous"/>
    </xf>
    <xf numFmtId="38" fontId="56" fillId="0" borderId="18" xfId="171" applyFont="1" applyBorder="1" applyProtection="1"/>
    <xf numFmtId="38" fontId="56" fillId="0" borderId="18" xfId="171" applyFont="1" applyBorder="1" applyAlignment="1" applyProtection="1">
      <alignment horizontal="centerContinuous"/>
    </xf>
    <xf numFmtId="38" fontId="56" fillId="0" borderId="43" xfId="171" applyFont="1" applyBorder="1" applyAlignment="1" applyProtection="1">
      <alignment horizontal="centerContinuous"/>
    </xf>
    <xf numFmtId="3" fontId="56" fillId="0" borderId="0" xfId="171" applyNumberFormat="1" applyFont="1" applyBorder="1" applyAlignment="1" applyProtection="1">
      <alignment horizontal="center" vertical="center" wrapText="1"/>
    </xf>
    <xf numFmtId="38" fontId="50" fillId="0" borderId="0" xfId="171" applyFont="1" applyBorder="1" applyAlignment="1" applyProtection="1">
      <alignment horizontal="centerContinuous"/>
    </xf>
    <xf numFmtId="3" fontId="50" fillId="0" borderId="0" xfId="171" applyNumberFormat="1" applyFont="1" applyBorder="1" applyAlignment="1" applyProtection="1">
      <alignment horizontal="centerContinuous"/>
    </xf>
    <xf numFmtId="38" fontId="56" fillId="0" borderId="49" xfId="171" applyFont="1" applyBorder="1" applyAlignment="1" applyProtection="1">
      <alignment horizontal="centerContinuous"/>
    </xf>
    <xf numFmtId="38" fontId="56" fillId="0" borderId="37" xfId="171" applyFont="1" applyBorder="1" applyAlignment="1" applyProtection="1">
      <alignment horizontal="centerContinuous"/>
    </xf>
    <xf numFmtId="0" fontId="0" fillId="0" borderId="0" xfId="0" applyBorder="1" applyAlignment="1" applyProtection="1">
      <alignment horizontal="center" vertical="center" wrapText="1"/>
    </xf>
    <xf numFmtId="38" fontId="56" fillId="0" borderId="43" xfId="171" applyFont="1" applyBorder="1" applyAlignment="1" applyProtection="1">
      <alignment horizontal="distributed" indent="1"/>
    </xf>
    <xf numFmtId="38" fontId="56" fillId="0" borderId="43" xfId="171" applyFont="1" applyBorder="1" applyProtection="1"/>
    <xf numFmtId="38" fontId="56" fillId="0" borderId="43" xfId="171" applyFont="1" applyBorder="1" applyAlignment="1" applyProtection="1">
      <alignment horizontal="right"/>
    </xf>
    <xf numFmtId="38" fontId="56" fillId="0" borderId="40" xfId="171" applyFont="1" applyBorder="1" applyProtection="1"/>
    <xf numFmtId="38" fontId="56" fillId="0" borderId="0" xfId="171" applyFont="1" applyBorder="1" applyProtection="1"/>
    <xf numFmtId="38" fontId="56" fillId="0" borderId="16" xfId="171" applyFont="1" applyBorder="1" applyAlignment="1" applyProtection="1">
      <alignment horizontal="distributed" justifyLastLine="1"/>
    </xf>
    <xf numFmtId="38" fontId="56" fillId="0" borderId="16" xfId="171" applyFont="1" applyBorder="1" applyProtection="1"/>
    <xf numFmtId="3" fontId="50" fillId="0" borderId="0" xfId="171" applyNumberFormat="1" applyFont="1" applyBorder="1" applyProtection="1"/>
    <xf numFmtId="38" fontId="56" fillId="0" borderId="37" xfId="171" applyFont="1" applyBorder="1" applyAlignment="1" applyProtection="1">
      <alignment horizontal="distributed" justifyLastLine="1"/>
    </xf>
    <xf numFmtId="38" fontId="56" fillId="0" borderId="37" xfId="171" applyFont="1" applyBorder="1" applyProtection="1"/>
    <xf numFmtId="38" fontId="56" fillId="0" borderId="42" xfId="171" applyFont="1" applyBorder="1" applyProtection="1"/>
    <xf numFmtId="38" fontId="56" fillId="0" borderId="16" xfId="171" applyFont="1" applyBorder="1" applyAlignment="1" applyProtection="1">
      <alignment horizontal="distributed" indent="1"/>
    </xf>
    <xf numFmtId="3" fontId="56" fillId="0" borderId="41" xfId="171" applyNumberFormat="1" applyFont="1" applyBorder="1" applyProtection="1"/>
    <xf numFmtId="3" fontId="56" fillId="0" borderId="0" xfId="171" applyNumberFormat="1" applyFont="1" applyBorder="1" applyProtection="1"/>
    <xf numFmtId="38" fontId="56" fillId="0" borderId="41" xfId="171" applyFont="1" applyBorder="1" applyAlignment="1" applyProtection="1">
      <alignment horizontal="distributed" indent="1"/>
    </xf>
    <xf numFmtId="38" fontId="56" fillId="0" borderId="41" xfId="171" applyFont="1" applyBorder="1" applyProtection="1"/>
    <xf numFmtId="38" fontId="56" fillId="0" borderId="23" xfId="171" applyFont="1" applyBorder="1" applyAlignment="1" applyProtection="1">
      <alignment horizontal="left"/>
    </xf>
    <xf numFmtId="38" fontId="56" fillId="0" borderId="23" xfId="171" applyFont="1" applyBorder="1" applyProtection="1"/>
    <xf numFmtId="38" fontId="56" fillId="0" borderId="51" xfId="171" applyFont="1" applyBorder="1" applyProtection="1"/>
    <xf numFmtId="38" fontId="56" fillId="0" borderId="17" xfId="171" applyFont="1" applyBorder="1" applyAlignment="1" applyProtection="1">
      <alignment horizontal="distributed" indent="1"/>
    </xf>
    <xf numFmtId="38" fontId="56" fillId="0" borderId="17" xfId="171" applyFont="1" applyBorder="1" applyProtection="1"/>
    <xf numFmtId="3" fontId="56" fillId="0" borderId="53" xfId="171" applyNumberFormat="1" applyFont="1" applyBorder="1" applyProtection="1"/>
    <xf numFmtId="38" fontId="56" fillId="0" borderId="23" xfId="171" applyFont="1" applyBorder="1" applyAlignment="1" applyProtection="1"/>
    <xf numFmtId="3" fontId="0" fillId="0" borderId="0" xfId="0" applyNumberFormat="1" applyBorder="1" applyProtection="1"/>
    <xf numFmtId="38" fontId="56" fillId="0" borderId="35" xfId="171" applyFont="1" applyBorder="1" applyProtection="1"/>
    <xf numFmtId="38" fontId="56" fillId="0" borderId="37" xfId="171" applyFont="1" applyBorder="1" applyAlignment="1" applyProtection="1">
      <alignment horizontal="distributed" indent="1"/>
    </xf>
    <xf numFmtId="3" fontId="56" fillId="0" borderId="42" xfId="171" applyNumberFormat="1" applyFont="1" applyBorder="1" applyProtection="1"/>
    <xf numFmtId="0" fontId="48" fillId="0" borderId="0" xfId="0" applyFont="1" applyProtection="1"/>
    <xf numFmtId="3" fontId="48" fillId="0" borderId="0" xfId="0" applyNumberFormat="1" applyFont="1" applyProtection="1"/>
    <xf numFmtId="38" fontId="50" fillId="0" borderId="0" xfId="171" applyFont="1" applyAlignment="1" applyProtection="1">
      <alignment vertical="center"/>
      <protection locked="0"/>
    </xf>
    <xf numFmtId="0" fontId="49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57" fillId="0" borderId="27" xfId="0" applyFont="1" applyBorder="1"/>
    <xf numFmtId="187" fontId="50" fillId="0" borderId="39" xfId="0" applyNumberFormat="1" applyFont="1" applyBorder="1" applyAlignment="1" applyProtection="1">
      <alignment horizontal="right"/>
      <protection locked="0"/>
    </xf>
    <xf numFmtId="38" fontId="50" fillId="0" borderId="27" xfId="171" applyFont="1" applyFill="1" applyBorder="1" applyAlignment="1">
      <alignment horizontal="right"/>
    </xf>
    <xf numFmtId="0" fontId="49" fillId="0" borderId="27" xfId="0" applyFont="1" applyBorder="1" applyAlignment="1">
      <alignment horizontal="right" vertical="center"/>
    </xf>
    <xf numFmtId="38" fontId="50" fillId="0" borderId="27" xfId="171" applyFont="1" applyFill="1" applyBorder="1" applyAlignment="1"/>
    <xf numFmtId="40" fontId="50" fillId="0" borderId="27" xfId="0" applyNumberFormat="1" applyFont="1" applyBorder="1"/>
    <xf numFmtId="38" fontId="50" fillId="0" borderId="27" xfId="171" applyFont="1" applyFill="1" applyBorder="1"/>
    <xf numFmtId="37" fontId="50" fillId="0" borderId="27" xfId="0" applyNumberFormat="1" applyFont="1" applyBorder="1" applyAlignment="1">
      <alignment horizontal="right"/>
    </xf>
    <xf numFmtId="40" fontId="50" fillId="28" borderId="19" xfId="0" applyNumberFormat="1" applyFont="1" applyFill="1" applyBorder="1"/>
    <xf numFmtId="0" fontId="51" fillId="0" borderId="0" xfId="0" applyFont="1" applyAlignment="1">
      <alignment horizontal="centerContinuous" vertical="center"/>
    </xf>
    <xf numFmtId="0" fontId="51" fillId="0" borderId="0" xfId="0" applyFont="1" applyAlignment="1">
      <alignment vertical="center"/>
    </xf>
    <xf numFmtId="0" fontId="0" fillId="0" borderId="0" xfId="0" applyAlignment="1">
      <alignment vertical="center"/>
    </xf>
    <xf numFmtId="0" fontId="55" fillId="0" borderId="0" xfId="0" applyFont="1"/>
    <xf numFmtId="0" fontId="48" fillId="0" borderId="0" xfId="0" applyFont="1"/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Continuous" vertical="center"/>
    </xf>
    <xf numFmtId="0" fontId="99" fillId="0" borderId="0" xfId="0" applyFont="1" applyAlignment="1">
      <alignment vertical="top"/>
    </xf>
    <xf numFmtId="0" fontId="54" fillId="0" borderId="0" xfId="0" applyFont="1"/>
    <xf numFmtId="0" fontId="4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81" fontId="48" fillId="0" borderId="0" xfId="0" applyNumberFormat="1" applyFont="1" applyAlignment="1">
      <alignment horizontal="center"/>
    </xf>
    <xf numFmtId="0" fontId="48" fillId="0" borderId="0" xfId="0" quotePrefix="1" applyFont="1"/>
    <xf numFmtId="0" fontId="53" fillId="0" borderId="0" xfId="0" applyFont="1"/>
    <xf numFmtId="0" fontId="49" fillId="0" borderId="0" xfId="0" applyFont="1"/>
    <xf numFmtId="0" fontId="49" fillId="0" borderId="0" xfId="0" applyFont="1" applyAlignment="1">
      <alignment horizontal="right"/>
    </xf>
    <xf numFmtId="0" fontId="0" fillId="0" borderId="0" xfId="0" applyAlignment="1">
      <alignment horizontal="right"/>
    </xf>
    <xf numFmtId="0" fontId="58" fillId="0" borderId="0" xfId="0" applyFont="1"/>
    <xf numFmtId="0" fontId="23" fillId="0" borderId="0" xfId="0" applyFont="1"/>
    <xf numFmtId="0" fontId="52" fillId="0" borderId="0" xfId="0" applyFont="1"/>
    <xf numFmtId="0" fontId="50" fillId="0" borderId="0" xfId="0" applyFont="1"/>
    <xf numFmtId="0" fontId="56" fillId="0" borderId="0" xfId="0" applyFont="1"/>
    <xf numFmtId="0" fontId="24" fillId="0" borderId="0" xfId="0" applyFont="1"/>
    <xf numFmtId="0" fontId="57" fillId="0" borderId="0" xfId="0" applyFont="1"/>
    <xf numFmtId="49" fontId="50" fillId="0" borderId="0" xfId="0" applyNumberFormat="1" applyFont="1"/>
    <xf numFmtId="0" fontId="97" fillId="0" borderId="0" xfId="0" applyFont="1" applyBorder="1" applyAlignment="1" applyProtection="1"/>
    <xf numFmtId="0" fontId="96" fillId="0" borderId="0" xfId="0" applyFont="1" applyAlignment="1" applyProtection="1">
      <alignment horizontal="right"/>
    </xf>
    <xf numFmtId="0" fontId="97" fillId="0" borderId="0" xfId="0" applyFont="1" applyAlignment="1" applyProtection="1">
      <alignment horizontal="right"/>
    </xf>
    <xf numFmtId="181" fontId="0" fillId="31" borderId="79" xfId="0" applyNumberFormat="1" applyFill="1" applyBorder="1" applyProtection="1">
      <protection locked="0"/>
    </xf>
    <xf numFmtId="0" fontId="61" fillId="0" borderId="0" xfId="0" applyFont="1"/>
    <xf numFmtId="187" fontId="50" fillId="0" borderId="0" xfId="0" applyNumberFormat="1" applyFont="1" applyAlignment="1" applyProtection="1">
      <alignment horizontal="right"/>
      <protection locked="0"/>
    </xf>
    <xf numFmtId="38" fontId="50" fillId="0" borderId="0" xfId="171" applyFont="1" applyFill="1" applyBorder="1" applyAlignment="1">
      <alignment horizontal="right"/>
    </xf>
    <xf numFmtId="0" fontId="49" fillId="0" borderId="0" xfId="0" applyFont="1" applyAlignment="1">
      <alignment horizontal="right" vertical="center"/>
    </xf>
    <xf numFmtId="38" fontId="50" fillId="0" borderId="0" xfId="171" applyFont="1" applyFill="1" applyBorder="1" applyAlignment="1"/>
    <xf numFmtId="40" fontId="50" fillId="0" borderId="0" xfId="0" applyNumberFormat="1" applyFont="1"/>
    <xf numFmtId="38" fontId="50" fillId="0" borderId="0" xfId="171" applyFont="1" applyBorder="1"/>
    <xf numFmtId="37" fontId="50" fillId="0" borderId="0" xfId="0" applyNumberFormat="1" applyFont="1" applyAlignment="1">
      <alignment horizontal="right"/>
    </xf>
    <xf numFmtId="57" fontId="49" fillId="0" borderId="0" xfId="0" applyNumberFormat="1" applyFont="1"/>
    <xf numFmtId="38" fontId="49" fillId="0" borderId="0" xfId="171" applyFont="1"/>
    <xf numFmtId="0" fontId="49" fillId="0" borderId="15" xfId="0" applyFont="1" applyBorder="1" applyAlignment="1" applyProtection="1">
      <alignment horizontal="center" vertical="center" wrapText="1"/>
    </xf>
    <xf numFmtId="0" fontId="49" fillId="0" borderId="18" xfId="0" applyFont="1" applyBorder="1" applyAlignment="1" applyProtection="1">
      <alignment horizontal="center" vertical="center"/>
    </xf>
    <xf numFmtId="0" fontId="49" fillId="0" borderId="20" xfId="0" applyFont="1" applyBorder="1" applyAlignment="1" applyProtection="1">
      <alignment horizontal="center" vertical="center"/>
    </xf>
    <xf numFmtId="0" fontId="49" fillId="0" borderId="16" xfId="0" applyFont="1" applyBorder="1" applyAlignment="1" applyProtection="1">
      <alignment horizontal="center" vertical="center"/>
    </xf>
    <xf numFmtId="0" fontId="49" fillId="0" borderId="0" xfId="0" applyFont="1" applyBorder="1" applyAlignment="1" applyProtection="1">
      <alignment horizontal="center" vertical="center"/>
    </xf>
    <xf numFmtId="0" fontId="49" fillId="0" borderId="21" xfId="0" applyFont="1" applyBorder="1" applyAlignment="1" applyProtection="1">
      <alignment horizontal="center" vertical="center"/>
    </xf>
    <xf numFmtId="0" fontId="49" fillId="0" borderId="23" xfId="0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55" fillId="0" borderId="0" xfId="0" applyFont="1" applyAlignment="1" applyProtection="1">
      <alignment horizontal="distributed"/>
      <protection locked="0"/>
    </xf>
    <xf numFmtId="0" fontId="96" fillId="0" borderId="0" xfId="0" applyFont="1" applyAlignment="1" applyProtection="1">
      <alignment horizontal="distributed"/>
      <protection locked="0"/>
    </xf>
    <xf numFmtId="31" fontId="97" fillId="0" borderId="0" xfId="0" quotePrefix="1" applyNumberFormat="1" applyFont="1" applyAlignment="1" applyProtection="1">
      <alignment horizontal="center"/>
      <protection locked="0"/>
    </xf>
    <xf numFmtId="0" fontId="96" fillId="0" borderId="0" xfId="0" applyFont="1" applyAlignment="1" applyProtection="1">
      <alignment horizontal="center"/>
      <protection locked="0"/>
    </xf>
    <xf numFmtId="49" fontId="96" fillId="0" borderId="0" xfId="0" applyNumberFormat="1" applyFont="1" applyAlignment="1" applyProtection="1">
      <alignment horizontal="center" vertical="center"/>
      <protection locked="0"/>
    </xf>
    <xf numFmtId="49" fontId="98" fillId="0" borderId="0" xfId="0" applyNumberFormat="1" applyFont="1" applyAlignment="1" applyProtection="1">
      <alignment horizontal="center" vertical="center"/>
      <protection locked="0"/>
    </xf>
    <xf numFmtId="189" fontId="55" fillId="0" borderId="0" xfId="0" applyNumberFormat="1" applyFont="1" applyBorder="1" applyAlignment="1" applyProtection="1">
      <alignment horizontal="distributed"/>
      <protection locked="0"/>
    </xf>
    <xf numFmtId="189" fontId="0" fillId="0" borderId="0" xfId="0" applyNumberFormat="1" applyFont="1" applyAlignment="1" applyProtection="1">
      <protection locked="0"/>
    </xf>
    <xf numFmtId="178" fontId="46" fillId="0" borderId="0" xfId="0" applyNumberFormat="1" applyFont="1" applyBorder="1" applyAlignment="1" applyProtection="1">
      <alignment horizontal="center"/>
    </xf>
    <xf numFmtId="0" fontId="0" fillId="0" borderId="0" xfId="0" applyFont="1" applyBorder="1" applyAlignment="1" applyProtection="1"/>
    <xf numFmtId="193" fontId="48" fillId="0" borderId="0" xfId="0" applyNumberFormat="1" applyFont="1" applyAlignment="1" applyProtection="1">
      <alignment horizontal="center"/>
    </xf>
    <xf numFmtId="0" fontId="48" fillId="0" borderId="0" xfId="0" applyFont="1" applyAlignment="1" applyProtection="1">
      <alignment horizontal="center"/>
    </xf>
    <xf numFmtId="0" fontId="0" fillId="0" borderId="0" xfId="0" applyProtection="1"/>
    <xf numFmtId="176" fontId="48" fillId="0" borderId="0" xfId="0" applyNumberFormat="1" applyFont="1" applyAlignment="1" applyProtection="1">
      <alignment horizontal="center"/>
    </xf>
    <xf numFmtId="178" fontId="48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94" fontId="0" fillId="0" borderId="0" xfId="0" applyNumberFormat="1" applyFont="1" applyBorder="1" applyAlignment="1" applyProtection="1">
      <alignment horizontal="center"/>
    </xf>
    <xf numFmtId="185" fontId="0" fillId="0" borderId="0" xfId="0" applyNumberFormat="1" applyFont="1" applyBorder="1" applyAlignment="1" applyProtection="1">
      <alignment horizontal="left" shrinkToFit="1"/>
    </xf>
    <xf numFmtId="0" fontId="0" fillId="0" borderId="27" xfId="0" applyFont="1" applyBorder="1" applyAlignment="1" applyProtection="1">
      <alignment horizontal="center"/>
    </xf>
    <xf numFmtId="58" fontId="0" fillId="0" borderId="27" xfId="0" applyNumberFormat="1" applyFont="1" applyBorder="1" applyAlignment="1" applyProtection="1">
      <alignment horizontal="center" shrinkToFit="1"/>
    </xf>
    <xf numFmtId="0" fontId="49" fillId="0" borderId="15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49" fillId="0" borderId="24" xfId="0" applyFont="1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49" fillId="0" borderId="30" xfId="0" applyFont="1" applyBorder="1" applyAlignment="1" applyProtection="1">
      <alignment horizontal="center" vertical="center"/>
    </xf>
    <xf numFmtId="0" fontId="0" fillId="0" borderId="32" xfId="0" applyBorder="1" applyAlignment="1" applyProtection="1"/>
    <xf numFmtId="0" fontId="0" fillId="0" borderId="33" xfId="0" applyBorder="1" applyAlignment="1" applyProtection="1"/>
    <xf numFmtId="0" fontId="49" fillId="0" borderId="34" xfId="0" applyFont="1" applyBorder="1" applyAlignment="1" applyProtection="1">
      <alignment horizontal="center" vertical="center"/>
    </xf>
    <xf numFmtId="0" fontId="0" fillId="0" borderId="26" xfId="0" applyBorder="1" applyAlignment="1" applyProtection="1"/>
    <xf numFmtId="0" fontId="0" fillId="0" borderId="36" xfId="0" applyBorder="1" applyAlignment="1" applyProtection="1"/>
    <xf numFmtId="0" fontId="49" fillId="0" borderId="24" xfId="0" applyFont="1" applyBorder="1" applyAlignment="1" applyProtection="1">
      <alignment horizontal="center" vertical="center" wrapText="1" shrinkToFit="1"/>
    </xf>
    <xf numFmtId="0" fontId="49" fillId="0" borderId="34" xfId="0" applyFont="1" applyBorder="1" applyAlignment="1" applyProtection="1">
      <alignment horizontal="center" vertical="center" wrapText="1" shrinkToFit="1"/>
    </xf>
    <xf numFmtId="181" fontId="0" fillId="0" borderId="38" xfId="0" applyNumberFormat="1" applyFont="1" applyBorder="1" applyAlignment="1" applyProtection="1">
      <alignment horizontal="center"/>
    </xf>
    <xf numFmtId="0" fontId="0" fillId="0" borderId="27" xfId="0" applyBorder="1" applyAlignment="1" applyProtection="1"/>
    <xf numFmtId="0" fontId="0" fillId="0" borderId="39" xfId="0" applyBorder="1" applyAlignment="1" applyProtection="1"/>
    <xf numFmtId="195" fontId="0" fillId="0" borderId="0" xfId="0" applyNumberFormat="1" applyFont="1" applyBorder="1" applyAlignment="1" applyProtection="1">
      <alignment horizontal="left" shrinkToFit="1"/>
    </xf>
    <xf numFmtId="181" fontId="0" fillId="0" borderId="17" xfId="0" applyNumberFormat="1" applyFont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181" fontId="0" fillId="0" borderId="31" xfId="0" applyNumberFormat="1" applyFont="1" applyBorder="1" applyAlignment="1" applyProtection="1">
      <alignment horizontal="center"/>
    </xf>
    <xf numFmtId="0" fontId="0" fillId="0" borderId="19" xfId="0" applyBorder="1" applyAlignment="1" applyProtection="1"/>
    <xf numFmtId="0" fontId="0" fillId="0" borderId="29" xfId="0" applyBorder="1" applyAlignment="1" applyProtection="1"/>
    <xf numFmtId="0" fontId="0" fillId="0" borderId="22" xfId="0" applyBorder="1" applyAlignment="1" applyProtection="1"/>
    <xf numFmtId="181" fontId="0" fillId="0" borderId="37" xfId="0" applyNumberFormat="1" applyFont="1" applyBorder="1" applyAlignment="1" applyProtection="1">
      <alignment horizontal="center"/>
    </xf>
    <xf numFmtId="189" fontId="55" fillId="0" borderId="0" xfId="0" applyNumberFormat="1" applyFont="1" applyBorder="1" applyAlignment="1" applyProtection="1">
      <alignment horizontal="distributed"/>
    </xf>
    <xf numFmtId="189" fontId="0" fillId="0" borderId="0" xfId="0" applyNumberFormat="1" applyFont="1" applyAlignment="1" applyProtection="1"/>
    <xf numFmtId="177" fontId="55" fillId="0" borderId="0" xfId="0" applyNumberFormat="1" applyFont="1" applyBorder="1" applyAlignment="1" applyProtection="1"/>
    <xf numFmtId="37" fontId="48" fillId="0" borderId="0" xfId="0" applyNumberFormat="1" applyFont="1" applyBorder="1" applyAlignment="1" applyProtection="1"/>
    <xf numFmtId="186" fontId="0" fillId="0" borderId="0" xfId="0" applyNumberFormat="1" applyAlignment="1">
      <alignment horizontal="left"/>
    </xf>
    <xf numFmtId="181" fontId="0" fillId="0" borderId="19" xfId="0" applyNumberFormat="1" applyFont="1" applyBorder="1" applyAlignment="1" applyProtection="1">
      <alignment horizontal="center"/>
    </xf>
    <xf numFmtId="181" fontId="0" fillId="0" borderId="22" xfId="0" applyNumberFormat="1" applyFont="1" applyBorder="1" applyAlignment="1" applyProtection="1">
      <alignment horizontal="center"/>
    </xf>
    <xf numFmtId="0" fontId="57" fillId="0" borderId="15" xfId="0" applyFont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0" fontId="57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7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57" fillId="0" borderId="40" xfId="0" applyFont="1" applyBorder="1" applyAlignment="1" applyProtection="1">
      <alignment horizontal="center" vertical="center" wrapText="1"/>
    </xf>
    <xf numFmtId="0" fontId="57" fillId="0" borderId="41" xfId="0" applyFont="1" applyBorder="1" applyAlignment="1" applyProtection="1">
      <alignment horizontal="center" vertical="center" wrapText="1"/>
    </xf>
    <xf numFmtId="0" fontId="23" fillId="0" borderId="42" xfId="0" applyFont="1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 vertical="center" wrapText="1"/>
    </xf>
    <xf numFmtId="0" fontId="0" fillId="0" borderId="39" xfId="0" applyBorder="1" applyAlignment="1" applyProtection="1">
      <alignment horizontal="center" vertical="center" wrapText="1"/>
    </xf>
    <xf numFmtId="0" fontId="57" fillId="0" borderId="21" xfId="0" applyFont="1" applyBorder="1" applyAlignment="1" applyProtection="1">
      <alignment horizontal="center" vertical="center" wrapText="1"/>
    </xf>
    <xf numFmtId="0" fontId="23" fillId="0" borderId="39" xfId="0" applyFont="1" applyBorder="1" applyAlignment="1" applyProtection="1">
      <alignment horizontal="center" vertical="center" wrapText="1"/>
    </xf>
    <xf numFmtId="0" fontId="57" fillId="0" borderId="20" xfId="0" applyFont="1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23" fillId="0" borderId="15" xfId="0" applyFont="1" applyBorder="1" applyAlignment="1" applyProtection="1">
      <alignment horizontal="center" vertical="center" wrapText="1"/>
    </xf>
    <xf numFmtId="0" fontId="23" fillId="0" borderId="37" xfId="0" applyFont="1" applyBorder="1" applyAlignment="1" applyProtection="1">
      <alignment horizontal="center" vertical="center" wrapText="1"/>
    </xf>
    <xf numFmtId="188" fontId="70" fillId="0" borderId="27" xfId="135" applyNumberFormat="1" applyFont="1" applyBorder="1" applyAlignment="1">
      <alignment horizontal="left"/>
    </xf>
    <xf numFmtId="0" fontId="71" fillId="0" borderId="27" xfId="0" applyFont="1" applyBorder="1" applyAlignment="1">
      <alignment horizontal="left"/>
    </xf>
    <xf numFmtId="37" fontId="67" fillId="0" borderId="15" xfId="135" applyNumberFormat="1" applyFont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37" fontId="67" fillId="0" borderId="15" xfId="135" applyNumberFormat="1" applyFont="1" applyBorder="1" applyAlignment="1" applyProtection="1">
      <alignment horizontal="center" vertical="center" wrapText="1"/>
    </xf>
    <xf numFmtId="37" fontId="67" fillId="0" borderId="40" xfId="135" applyNumberFormat="1" applyFont="1" applyBorder="1" applyAlignment="1" applyProtection="1">
      <alignment horizontal="center" vertical="center"/>
    </xf>
    <xf numFmtId="0" fontId="0" fillId="0" borderId="42" xfId="0" applyBorder="1" applyAlignment="1">
      <alignment horizontal="center" vertical="center"/>
    </xf>
    <xf numFmtId="0" fontId="67" fillId="0" borderId="40" xfId="136" applyFont="1" applyBorder="1" applyAlignment="1" applyProtection="1">
      <alignment horizontal="center" vertical="center"/>
    </xf>
    <xf numFmtId="0" fontId="67" fillId="0" borderId="40" xfId="136" applyFont="1" applyBorder="1" applyAlignment="1" applyProtection="1">
      <alignment horizontal="center" vertical="center" wrapText="1"/>
    </xf>
    <xf numFmtId="0" fontId="67" fillId="0" borderId="40" xfId="136" applyFont="1" applyBorder="1" applyAlignment="1" applyProtection="1">
      <alignment horizontal="center" vertical="center" wrapText="1" shrinkToFit="1"/>
    </xf>
    <xf numFmtId="0" fontId="0" fillId="0" borderId="42" xfId="0" applyBorder="1" applyAlignment="1">
      <alignment horizontal="center" vertical="center" wrapText="1" shrinkToFit="1"/>
    </xf>
    <xf numFmtId="38" fontId="80" fillId="27" borderId="43" xfId="171" applyFont="1" applyFill="1" applyBorder="1" applyAlignment="1">
      <alignment horizontal="center" vertical="center"/>
    </xf>
    <xf numFmtId="0" fontId="0" fillId="27" borderId="45" xfId="0" applyFill="1" applyBorder="1" applyAlignment="1">
      <alignment horizontal="center" vertical="center"/>
    </xf>
    <xf numFmtId="38" fontId="80" fillId="27" borderId="23" xfId="171" applyFont="1" applyFill="1" applyBorder="1" applyAlignment="1">
      <alignment horizontal="center" vertical="center"/>
    </xf>
    <xf numFmtId="0" fontId="0" fillId="27" borderId="35" xfId="0" applyFill="1" applyBorder="1" applyAlignment="1">
      <alignment horizontal="center" vertical="center"/>
    </xf>
    <xf numFmtId="38" fontId="80" fillId="0" borderId="23" xfId="171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8" fontId="80" fillId="27" borderId="24" xfId="171" applyFont="1" applyFill="1" applyBorder="1" applyAlignment="1">
      <alignment horizontal="center" vertical="center"/>
    </xf>
    <xf numFmtId="0" fontId="0" fillId="27" borderId="36" xfId="0" applyFill="1" applyBorder="1" applyAlignment="1">
      <alignment horizontal="center" vertical="center"/>
    </xf>
    <xf numFmtId="38" fontId="80" fillId="0" borderId="24" xfId="17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80" fillId="27" borderId="17" xfId="171" applyFont="1" applyFill="1" applyBorder="1" applyAlignment="1">
      <alignment horizontal="center" vertical="center"/>
    </xf>
    <xf numFmtId="0" fontId="0" fillId="27" borderId="22" xfId="0" applyFill="1" applyBorder="1" applyAlignment="1">
      <alignment horizontal="center" vertical="center"/>
    </xf>
    <xf numFmtId="38" fontId="80" fillId="0" borderId="17" xfId="17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80" fillId="27" borderId="49" xfId="171" applyFont="1" applyFill="1" applyBorder="1" applyAlignment="1">
      <alignment horizontal="center" vertical="center"/>
    </xf>
    <xf numFmtId="0" fontId="0" fillId="27" borderId="49" xfId="0" applyFill="1" applyBorder="1" applyAlignment="1">
      <alignment horizontal="center" vertical="center"/>
    </xf>
    <xf numFmtId="38" fontId="80" fillId="27" borderId="65" xfId="171" applyFont="1" applyFill="1" applyBorder="1" applyAlignment="1">
      <alignment horizontal="center" vertical="center"/>
    </xf>
    <xf numFmtId="0" fontId="0" fillId="27" borderId="69" xfId="0" applyFill="1" applyBorder="1" applyAlignment="1">
      <alignment horizontal="center" vertical="center"/>
    </xf>
    <xf numFmtId="38" fontId="80" fillId="0" borderId="51" xfId="171" applyFont="1" applyFill="1" applyBorder="1" applyAlignment="1" applyProtection="1">
      <alignment horizontal="distributed" vertical="center" indent="1"/>
      <protection locked="0"/>
    </xf>
    <xf numFmtId="0" fontId="0" fillId="0" borderId="51" xfId="0" applyBorder="1" applyAlignment="1" applyProtection="1">
      <alignment horizontal="distributed" vertical="center" indent="1"/>
      <protection locked="0"/>
    </xf>
    <xf numFmtId="38" fontId="80" fillId="0" borderId="66" xfId="171" applyFont="1" applyFill="1" applyBorder="1" applyAlignment="1" applyProtection="1">
      <alignment horizontal="right" vertical="center" indent="3"/>
      <protection locked="0"/>
    </xf>
    <xf numFmtId="0" fontId="0" fillId="0" borderId="70" xfId="0" applyBorder="1" applyAlignment="1" applyProtection="1">
      <alignment horizontal="right" vertical="center" indent="3"/>
      <protection locked="0"/>
    </xf>
    <xf numFmtId="38" fontId="80" fillId="0" borderId="23" xfId="171" applyFont="1" applyFill="1" applyBorder="1" applyAlignment="1" applyProtection="1">
      <alignment horizontal="right" vertical="center" indent="3"/>
      <protection locked="0"/>
    </xf>
    <xf numFmtId="0" fontId="0" fillId="0" borderId="35" xfId="0" applyBorder="1" applyAlignment="1" applyProtection="1">
      <alignment horizontal="right" vertical="center" indent="3"/>
      <protection locked="0"/>
    </xf>
    <xf numFmtId="38" fontId="80" fillId="0" borderId="64" xfId="171" applyFont="1" applyFill="1" applyBorder="1" applyAlignment="1" applyProtection="1">
      <alignment horizontal="distributed" vertical="center" indent="1"/>
      <protection locked="0"/>
    </xf>
    <xf numFmtId="0" fontId="0" fillId="0" borderId="64" xfId="0" applyBorder="1" applyAlignment="1" applyProtection="1">
      <alignment horizontal="distributed" vertical="center" indent="1"/>
      <protection locked="0"/>
    </xf>
    <xf numFmtId="38" fontId="80" fillId="0" borderId="67" xfId="171" applyFont="1" applyFill="1" applyBorder="1" applyAlignment="1" applyProtection="1">
      <alignment horizontal="right" vertical="center" indent="3"/>
      <protection locked="0"/>
    </xf>
    <xf numFmtId="0" fontId="0" fillId="0" borderId="71" xfId="0" applyBorder="1" applyAlignment="1" applyProtection="1">
      <alignment horizontal="right" vertical="center" indent="3"/>
      <protection locked="0"/>
    </xf>
    <xf numFmtId="38" fontId="80" fillId="0" borderId="24" xfId="171" applyFont="1" applyFill="1" applyBorder="1" applyAlignment="1" applyProtection="1">
      <alignment horizontal="distributed" vertical="center" indent="1"/>
      <protection locked="0"/>
    </xf>
    <xf numFmtId="38" fontId="80" fillId="0" borderId="36" xfId="171" applyFont="1" applyFill="1" applyBorder="1" applyAlignment="1" applyProtection="1">
      <alignment horizontal="distributed" vertical="center" indent="1"/>
      <protection locked="0"/>
    </xf>
    <xf numFmtId="38" fontId="80" fillId="0" borderId="24" xfId="171" applyFont="1" applyFill="1" applyBorder="1" applyAlignment="1" applyProtection="1">
      <alignment horizontal="right" vertical="center" indent="3"/>
      <protection locked="0"/>
    </xf>
    <xf numFmtId="38" fontId="80" fillId="0" borderId="36" xfId="171" applyFont="1" applyFill="1" applyBorder="1" applyAlignment="1" applyProtection="1">
      <alignment horizontal="right" vertical="center" indent="3"/>
      <protection locked="0"/>
    </xf>
    <xf numFmtId="38" fontId="80" fillId="0" borderId="24" xfId="171" applyFont="1" applyFill="1" applyBorder="1" applyAlignment="1" applyProtection="1">
      <alignment horizontal="center" vertical="center"/>
      <protection locked="0"/>
    </xf>
    <xf numFmtId="38" fontId="80" fillId="0" borderId="72" xfId="171" applyFont="1" applyFill="1" applyBorder="1" applyAlignment="1" applyProtection="1">
      <alignment horizontal="center" vertical="center"/>
      <protection locked="0"/>
    </xf>
    <xf numFmtId="38" fontId="80" fillId="0" borderId="67" xfId="171" applyFont="1" applyFill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38" fontId="80" fillId="0" borderId="64" xfId="171" applyFont="1" applyFill="1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distributed" vertical="center" indent="1"/>
      <protection locked="0"/>
    </xf>
    <xf numFmtId="0" fontId="0" fillId="0" borderId="53" xfId="0" applyBorder="1" applyAlignment="1" applyProtection="1">
      <alignment horizontal="distributed" vertical="center" indent="1"/>
      <protection locked="0"/>
    </xf>
    <xf numFmtId="38" fontId="80" fillId="0" borderId="68" xfId="171" applyFont="1" applyFill="1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38" fontId="80" fillId="0" borderId="53" xfId="171" applyFont="1" applyFill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38" fontId="80" fillId="0" borderId="23" xfId="171" applyFont="1" applyFill="1" applyBorder="1" applyAlignment="1" applyProtection="1">
      <alignment horizontal="distributed" vertical="center" indent="1"/>
      <protection locked="0"/>
    </xf>
    <xf numFmtId="38" fontId="80" fillId="0" borderId="35" xfId="171" applyFont="1" applyFill="1" applyBorder="1" applyAlignment="1" applyProtection="1">
      <alignment horizontal="distributed" vertical="center" indent="1"/>
      <protection locked="0"/>
    </xf>
    <xf numFmtId="38" fontId="80" fillId="0" borderId="51" xfId="171" applyFont="1" applyFill="1" applyBorder="1" applyAlignment="1" applyProtection="1">
      <alignment horizontal="right" vertical="center" indent="3"/>
      <protection locked="0"/>
    </xf>
    <xf numFmtId="0" fontId="0" fillId="0" borderId="51" xfId="0" applyBorder="1" applyAlignment="1" applyProtection="1">
      <alignment horizontal="right" vertical="center" indent="3"/>
      <protection locked="0"/>
    </xf>
    <xf numFmtId="38" fontId="80" fillId="0" borderId="64" xfId="171" applyFont="1" applyFill="1" applyBorder="1" applyAlignment="1" applyProtection="1">
      <alignment horizontal="right" vertical="center" indent="3"/>
      <protection locked="0"/>
    </xf>
    <xf numFmtId="0" fontId="0" fillId="0" borderId="64" xfId="0" applyBorder="1" applyAlignment="1" applyProtection="1">
      <alignment horizontal="right" vertical="center" indent="3"/>
      <protection locked="0"/>
    </xf>
    <xf numFmtId="38" fontId="80" fillId="0" borderId="53" xfId="171" applyFont="1" applyFill="1" applyBorder="1" applyAlignment="1" applyProtection="1">
      <alignment horizontal="right" vertical="center" indent="3"/>
      <protection locked="0"/>
    </xf>
    <xf numFmtId="0" fontId="0" fillId="0" borderId="53" xfId="0" applyBorder="1" applyAlignment="1" applyProtection="1">
      <alignment horizontal="right" vertical="center" indent="3"/>
      <protection locked="0"/>
    </xf>
    <xf numFmtId="38" fontId="80" fillId="0" borderId="35" xfId="171" applyFont="1" applyFill="1" applyBorder="1" applyAlignment="1" applyProtection="1">
      <alignment horizontal="right" vertical="center" indent="3"/>
      <protection locked="0"/>
    </xf>
    <xf numFmtId="38" fontId="80" fillId="0" borderId="72" xfId="171" applyFont="1" applyFill="1" applyBorder="1" applyAlignment="1" applyProtection="1">
      <alignment horizontal="right" vertical="center" indent="3"/>
      <protection locked="0"/>
    </xf>
    <xf numFmtId="0" fontId="0" fillId="0" borderId="36" xfId="0" applyBorder="1" applyAlignment="1">
      <alignment horizontal="distributed" vertical="center" indent="1"/>
    </xf>
    <xf numFmtId="191" fontId="64" fillId="0" borderId="0" xfId="171" applyNumberFormat="1" applyFont="1" applyAlignment="1" applyProtection="1">
      <alignment horizontal="right"/>
    </xf>
    <xf numFmtId="0" fontId="0" fillId="0" borderId="0" xfId="0" applyAlignment="1" applyProtection="1"/>
    <xf numFmtId="38" fontId="56" fillId="0" borderId="40" xfId="171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 vertical="center" wrapText="1"/>
    </xf>
    <xf numFmtId="3" fontId="56" fillId="0" borderId="40" xfId="171" applyNumberFormat="1" applyFont="1" applyBorder="1" applyAlignment="1" applyProtection="1">
      <alignment horizontal="center" vertical="center" wrapText="1"/>
    </xf>
  </cellXfs>
  <cellStyles count="174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3" xfId="4" xr:uid="{00000000-0005-0000-0000-000003000000}"/>
    <cellStyle name="20% - アクセント 2 2" xfId="5" xr:uid="{00000000-0005-0000-0000-000004000000}"/>
    <cellStyle name="20% - アクセント 2 2 2" xfId="6" xr:uid="{00000000-0005-0000-0000-000005000000}"/>
    <cellStyle name="20% - アクセント 2 2 3" xfId="7" xr:uid="{00000000-0005-0000-0000-000006000000}"/>
    <cellStyle name="20% - アクセント 2 3" xfId="8" xr:uid="{00000000-0005-0000-0000-000007000000}"/>
    <cellStyle name="20% - アクセント 3 2" xfId="9" xr:uid="{00000000-0005-0000-0000-000008000000}"/>
    <cellStyle name="20% - アクセント 3 2 2" xfId="10" xr:uid="{00000000-0005-0000-0000-000009000000}"/>
    <cellStyle name="20% - アクセント 3 2 3" xfId="11" xr:uid="{00000000-0005-0000-0000-00000A000000}"/>
    <cellStyle name="20% - アクセント 3 3" xfId="12" xr:uid="{00000000-0005-0000-0000-00000B000000}"/>
    <cellStyle name="20% - アクセント 4 2" xfId="13" xr:uid="{00000000-0005-0000-0000-00000C000000}"/>
    <cellStyle name="20% - アクセント 4 2 2" xfId="14" xr:uid="{00000000-0005-0000-0000-00000D000000}"/>
    <cellStyle name="20% - アクセント 4 2 3" xfId="15" xr:uid="{00000000-0005-0000-0000-00000E000000}"/>
    <cellStyle name="20% - アクセント 4 3" xfId="16" xr:uid="{00000000-0005-0000-0000-00000F000000}"/>
    <cellStyle name="20% - アクセント 5 2" xfId="17" xr:uid="{00000000-0005-0000-0000-000010000000}"/>
    <cellStyle name="20% - アクセント 5 2 2" xfId="18" xr:uid="{00000000-0005-0000-0000-000011000000}"/>
    <cellStyle name="20% - アクセント 5 2 3" xfId="19" xr:uid="{00000000-0005-0000-0000-000012000000}"/>
    <cellStyle name="20% - アクセント 6 2" xfId="20" xr:uid="{00000000-0005-0000-0000-000013000000}"/>
    <cellStyle name="20% - アクセント 6 2 2" xfId="21" xr:uid="{00000000-0005-0000-0000-000014000000}"/>
    <cellStyle name="20% - アクセント 6 2 3" xfId="22" xr:uid="{00000000-0005-0000-0000-000015000000}"/>
    <cellStyle name="20% - アクセント 6 3" xfId="23" xr:uid="{00000000-0005-0000-0000-000016000000}"/>
    <cellStyle name="40% - アクセント 1 2" xfId="24" xr:uid="{00000000-0005-0000-0000-000017000000}"/>
    <cellStyle name="40% - アクセント 1 2 2" xfId="25" xr:uid="{00000000-0005-0000-0000-000018000000}"/>
    <cellStyle name="40% - アクセント 1 2 3" xfId="26" xr:uid="{00000000-0005-0000-0000-000019000000}"/>
    <cellStyle name="40% - アクセント 1 3" xfId="27" xr:uid="{00000000-0005-0000-0000-00001A000000}"/>
    <cellStyle name="40% - アクセント 2 2" xfId="28" xr:uid="{00000000-0005-0000-0000-00001B000000}"/>
    <cellStyle name="40% - アクセント 2 2 2" xfId="29" xr:uid="{00000000-0005-0000-0000-00001C000000}"/>
    <cellStyle name="40% - アクセント 2 2 3" xfId="30" xr:uid="{00000000-0005-0000-0000-00001D000000}"/>
    <cellStyle name="40% - アクセント 3 2" xfId="31" xr:uid="{00000000-0005-0000-0000-00001E000000}"/>
    <cellStyle name="40% - アクセント 3 2 2" xfId="32" xr:uid="{00000000-0005-0000-0000-00001F000000}"/>
    <cellStyle name="40% - アクセント 3 2 3" xfId="33" xr:uid="{00000000-0005-0000-0000-000020000000}"/>
    <cellStyle name="40% - アクセント 3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4 3" xfId="38" xr:uid="{00000000-0005-0000-0000-000025000000}"/>
    <cellStyle name="40% - アクセント 5 2" xfId="39" xr:uid="{00000000-0005-0000-0000-000026000000}"/>
    <cellStyle name="40% - アクセント 5 2 2" xfId="40" xr:uid="{00000000-0005-0000-0000-000027000000}"/>
    <cellStyle name="40% - アクセント 5 2 3" xfId="41" xr:uid="{00000000-0005-0000-0000-000028000000}"/>
    <cellStyle name="40% - アクセント 5 3" xfId="42" xr:uid="{00000000-0005-0000-0000-000029000000}"/>
    <cellStyle name="40% - アクセント 6 2" xfId="43" xr:uid="{00000000-0005-0000-0000-00002A000000}"/>
    <cellStyle name="40% - アクセント 6 2 2" xfId="44" xr:uid="{00000000-0005-0000-0000-00002B000000}"/>
    <cellStyle name="40% - アクセント 6 2 3" xfId="45" xr:uid="{00000000-0005-0000-0000-00002C000000}"/>
    <cellStyle name="40% - アクセント 6 3" xfId="46" xr:uid="{00000000-0005-0000-0000-00002D000000}"/>
    <cellStyle name="60% - アクセント 1 2" xfId="47" xr:uid="{00000000-0005-0000-0000-00002E000000}"/>
    <cellStyle name="60% - アクセント 1 2 2" xfId="48" xr:uid="{00000000-0005-0000-0000-00002F000000}"/>
    <cellStyle name="60% - アクセント 1 2 3" xfId="49" xr:uid="{00000000-0005-0000-0000-000030000000}"/>
    <cellStyle name="60% - アクセント 1 3" xfId="50" xr:uid="{00000000-0005-0000-0000-000031000000}"/>
    <cellStyle name="60% - アクセント 2 2" xfId="51" xr:uid="{00000000-0005-0000-0000-000032000000}"/>
    <cellStyle name="60% - アクセント 2 2 2" xfId="52" xr:uid="{00000000-0005-0000-0000-000033000000}"/>
    <cellStyle name="60% - アクセント 2 2 3" xfId="53" xr:uid="{00000000-0005-0000-0000-000034000000}"/>
    <cellStyle name="60% - アクセント 2 3" xfId="54" xr:uid="{00000000-0005-0000-0000-000035000000}"/>
    <cellStyle name="60% - アクセント 3 2" xfId="55" xr:uid="{00000000-0005-0000-0000-000036000000}"/>
    <cellStyle name="60% - アクセント 3 2 2" xfId="56" xr:uid="{00000000-0005-0000-0000-000037000000}"/>
    <cellStyle name="60% - アクセント 3 2 3" xfId="57" xr:uid="{00000000-0005-0000-0000-000038000000}"/>
    <cellStyle name="60% - アクセント 3 3" xfId="58" xr:uid="{00000000-0005-0000-0000-000039000000}"/>
    <cellStyle name="60% - アクセント 4 2" xfId="59" xr:uid="{00000000-0005-0000-0000-00003A000000}"/>
    <cellStyle name="60% - アクセント 4 2 2" xfId="60" xr:uid="{00000000-0005-0000-0000-00003B000000}"/>
    <cellStyle name="60% - アクセント 4 2 3" xfId="61" xr:uid="{00000000-0005-0000-0000-00003C000000}"/>
    <cellStyle name="60% - アクセント 4 3" xfId="62" xr:uid="{00000000-0005-0000-0000-00003D000000}"/>
    <cellStyle name="60% - アクセント 5 2" xfId="63" xr:uid="{00000000-0005-0000-0000-00003E000000}"/>
    <cellStyle name="60% - アクセント 5 2 2" xfId="64" xr:uid="{00000000-0005-0000-0000-00003F000000}"/>
    <cellStyle name="60% - アクセント 5 2 3" xfId="65" xr:uid="{00000000-0005-0000-0000-000040000000}"/>
    <cellStyle name="60% - アクセント 5 3" xfId="66" xr:uid="{00000000-0005-0000-0000-000041000000}"/>
    <cellStyle name="60% - アクセント 6 2" xfId="67" xr:uid="{00000000-0005-0000-0000-000042000000}"/>
    <cellStyle name="60% - アクセント 6 2 2" xfId="68" xr:uid="{00000000-0005-0000-0000-000043000000}"/>
    <cellStyle name="60% - アクセント 6 2 3" xfId="69" xr:uid="{00000000-0005-0000-0000-000044000000}"/>
    <cellStyle name="60% - アクセント 6 3" xfId="70" xr:uid="{00000000-0005-0000-0000-000045000000}"/>
    <cellStyle name="アクセント 1 2" xfId="75" xr:uid="{00000000-0005-0000-0000-00004A000000}"/>
    <cellStyle name="アクセント 1 2 2" xfId="76" xr:uid="{00000000-0005-0000-0000-00004B000000}"/>
    <cellStyle name="アクセント 1 2 3" xfId="77" xr:uid="{00000000-0005-0000-0000-00004C000000}"/>
    <cellStyle name="アクセント 1 3" xfId="78" xr:uid="{00000000-0005-0000-0000-00004D000000}"/>
    <cellStyle name="アクセント 2 2" xfId="79" xr:uid="{00000000-0005-0000-0000-00004E000000}"/>
    <cellStyle name="アクセント 2 2 2" xfId="80" xr:uid="{00000000-0005-0000-0000-00004F000000}"/>
    <cellStyle name="アクセント 2 2 3" xfId="81" xr:uid="{00000000-0005-0000-0000-000050000000}"/>
    <cellStyle name="アクセント 2 3" xfId="82" xr:uid="{00000000-0005-0000-0000-000051000000}"/>
    <cellStyle name="アクセント 3 2" xfId="83" xr:uid="{00000000-0005-0000-0000-000052000000}"/>
    <cellStyle name="アクセント 3 2 2" xfId="84" xr:uid="{00000000-0005-0000-0000-000053000000}"/>
    <cellStyle name="アクセント 3 2 3" xfId="85" xr:uid="{00000000-0005-0000-0000-000054000000}"/>
    <cellStyle name="アクセント 3 3" xfId="86" xr:uid="{00000000-0005-0000-0000-000055000000}"/>
    <cellStyle name="アクセント 4 2" xfId="87" xr:uid="{00000000-0005-0000-0000-000056000000}"/>
    <cellStyle name="アクセント 4 2 2" xfId="88" xr:uid="{00000000-0005-0000-0000-000057000000}"/>
    <cellStyle name="アクセント 4 2 3" xfId="89" xr:uid="{00000000-0005-0000-0000-000058000000}"/>
    <cellStyle name="アクセント 4 3" xfId="90" xr:uid="{00000000-0005-0000-0000-000059000000}"/>
    <cellStyle name="アクセント 5 2" xfId="91" xr:uid="{00000000-0005-0000-0000-00005A000000}"/>
    <cellStyle name="アクセント 5 2 2" xfId="92" xr:uid="{00000000-0005-0000-0000-00005B000000}"/>
    <cellStyle name="アクセント 5 2 3" xfId="93" xr:uid="{00000000-0005-0000-0000-00005C000000}"/>
    <cellStyle name="アクセント 6 2" xfId="94" xr:uid="{00000000-0005-0000-0000-00005D000000}"/>
    <cellStyle name="アクセント 6 2 2" xfId="95" xr:uid="{00000000-0005-0000-0000-00005E000000}"/>
    <cellStyle name="アクセント 6 2 3" xfId="96" xr:uid="{00000000-0005-0000-0000-00005F000000}"/>
    <cellStyle name="アクセント 6 3" xfId="97" xr:uid="{00000000-0005-0000-0000-000060000000}"/>
    <cellStyle name="タイトル 2" xfId="98" xr:uid="{00000000-0005-0000-0000-000061000000}"/>
    <cellStyle name="タイトル 3" xfId="99" xr:uid="{00000000-0005-0000-0000-000062000000}"/>
    <cellStyle name="チェック セル 2" xfId="100" xr:uid="{00000000-0005-0000-0000-000063000000}"/>
    <cellStyle name="チェック セル 2 2" xfId="101" xr:uid="{00000000-0005-0000-0000-000064000000}"/>
    <cellStyle name="チェック セル 2 3" xfId="102" xr:uid="{00000000-0005-0000-0000-000065000000}"/>
    <cellStyle name="どちらでもない 2" xfId="71" xr:uid="{00000000-0005-0000-0000-000046000000}"/>
    <cellStyle name="どちらでもない 2 2" xfId="72" xr:uid="{00000000-0005-0000-0000-000047000000}"/>
    <cellStyle name="どちらでもない 2 3" xfId="73" xr:uid="{00000000-0005-0000-0000-000048000000}"/>
    <cellStyle name="どちらでもない 3" xfId="74" xr:uid="{00000000-0005-0000-0000-000049000000}"/>
    <cellStyle name="メモ 2" xfId="103" xr:uid="{00000000-0005-0000-0000-000066000000}"/>
    <cellStyle name="リンク セル 2" xfId="104" xr:uid="{00000000-0005-0000-0000-000067000000}"/>
    <cellStyle name="リンク セル 2 2" xfId="105" xr:uid="{00000000-0005-0000-0000-000068000000}"/>
    <cellStyle name="リンク セル 2 3" xfId="106" xr:uid="{00000000-0005-0000-0000-000069000000}"/>
    <cellStyle name="リンク セル 3" xfId="107" xr:uid="{00000000-0005-0000-0000-00006A000000}"/>
    <cellStyle name="悪い 2" xfId="116" xr:uid="{00000000-0005-0000-0000-000073000000}"/>
    <cellStyle name="悪い 2 2" xfId="117" xr:uid="{00000000-0005-0000-0000-000074000000}"/>
    <cellStyle name="悪い 2 3" xfId="118" xr:uid="{00000000-0005-0000-0000-000075000000}"/>
    <cellStyle name="悪い 3" xfId="119" xr:uid="{00000000-0005-0000-0000-000076000000}"/>
    <cellStyle name="計算 2" xfId="157" xr:uid="{00000000-0005-0000-0000-00009D000000}"/>
    <cellStyle name="計算 2 2" xfId="158" xr:uid="{00000000-0005-0000-0000-00009E000000}"/>
    <cellStyle name="計算 2 3" xfId="159" xr:uid="{00000000-0005-0000-0000-00009F000000}"/>
    <cellStyle name="計算 3" xfId="160" xr:uid="{00000000-0005-0000-0000-0000A0000000}"/>
    <cellStyle name="警告文 2" xfId="164" xr:uid="{00000000-0005-0000-0000-0000A4000000}"/>
    <cellStyle name="警告文 2 2" xfId="165" xr:uid="{00000000-0005-0000-0000-0000A5000000}"/>
    <cellStyle name="警告文 2 3" xfId="166" xr:uid="{00000000-0005-0000-0000-0000A6000000}"/>
    <cellStyle name="桁区切り" xfId="171" builtinId="6"/>
    <cellStyle name="桁区切り 2" xfId="120" xr:uid="{00000000-0005-0000-0000-000077000000}"/>
    <cellStyle name="桁区切り 2 2" xfId="121" xr:uid="{00000000-0005-0000-0000-000078000000}"/>
    <cellStyle name="桁区切り 2 3" xfId="122" xr:uid="{00000000-0005-0000-0000-000079000000}"/>
    <cellStyle name="桁区切り 3" xfId="123" xr:uid="{00000000-0005-0000-0000-00007A000000}"/>
    <cellStyle name="桁区切り 4" xfId="124" xr:uid="{00000000-0005-0000-0000-00007B000000}"/>
    <cellStyle name="桁区切り 5" xfId="173" xr:uid="{ABBEA0A0-1C2B-49F5-9216-FF5F6655A4A1}"/>
    <cellStyle name="見出し 1 2" xfId="141" xr:uid="{00000000-0005-0000-0000-00008D000000}"/>
    <cellStyle name="見出し 1 2 2" xfId="142" xr:uid="{00000000-0005-0000-0000-00008E000000}"/>
    <cellStyle name="見出し 1 2 3" xfId="143" xr:uid="{00000000-0005-0000-0000-00008F000000}"/>
    <cellStyle name="見出し 1 3" xfId="144" xr:uid="{00000000-0005-0000-0000-000090000000}"/>
    <cellStyle name="見出し 2 2" xfId="145" xr:uid="{00000000-0005-0000-0000-000091000000}"/>
    <cellStyle name="見出し 2 2 2" xfId="146" xr:uid="{00000000-0005-0000-0000-000092000000}"/>
    <cellStyle name="見出し 2 2 3" xfId="147" xr:uid="{00000000-0005-0000-0000-000093000000}"/>
    <cellStyle name="見出し 2 3" xfId="148" xr:uid="{00000000-0005-0000-0000-000094000000}"/>
    <cellStyle name="見出し 3 2" xfId="149" xr:uid="{00000000-0005-0000-0000-000095000000}"/>
    <cellStyle name="見出し 3 2 2" xfId="150" xr:uid="{00000000-0005-0000-0000-000096000000}"/>
    <cellStyle name="見出し 3 2 3" xfId="151" xr:uid="{00000000-0005-0000-0000-000097000000}"/>
    <cellStyle name="見出し 3 3" xfId="152" xr:uid="{00000000-0005-0000-0000-000098000000}"/>
    <cellStyle name="見出し 4 2" xfId="153" xr:uid="{00000000-0005-0000-0000-000099000000}"/>
    <cellStyle name="見出し 4 2 2" xfId="154" xr:uid="{00000000-0005-0000-0000-00009A000000}"/>
    <cellStyle name="見出し 4 2 3" xfId="155" xr:uid="{00000000-0005-0000-0000-00009B000000}"/>
    <cellStyle name="見出し 4 3" xfId="156" xr:uid="{00000000-0005-0000-0000-00009C000000}"/>
    <cellStyle name="集計 2" xfId="167" xr:uid="{00000000-0005-0000-0000-0000A7000000}"/>
    <cellStyle name="集計 2 2" xfId="168" xr:uid="{00000000-0005-0000-0000-0000A8000000}"/>
    <cellStyle name="集計 2 3" xfId="169" xr:uid="{00000000-0005-0000-0000-0000A9000000}"/>
    <cellStyle name="集計 3" xfId="170" xr:uid="{00000000-0005-0000-0000-0000AA000000}"/>
    <cellStyle name="出力 2" xfId="112" xr:uid="{00000000-0005-0000-0000-00006F000000}"/>
    <cellStyle name="出力 2 2" xfId="113" xr:uid="{00000000-0005-0000-0000-000070000000}"/>
    <cellStyle name="出力 2 3" xfId="114" xr:uid="{00000000-0005-0000-0000-000071000000}"/>
    <cellStyle name="出力 3" xfId="115" xr:uid="{00000000-0005-0000-0000-000072000000}"/>
    <cellStyle name="説明文 2" xfId="161" xr:uid="{00000000-0005-0000-0000-0000A1000000}"/>
    <cellStyle name="説明文 2 2" xfId="162" xr:uid="{00000000-0005-0000-0000-0000A2000000}"/>
    <cellStyle name="説明文 2 3" xfId="163" xr:uid="{00000000-0005-0000-0000-0000A3000000}"/>
    <cellStyle name="入力 2" xfId="108" xr:uid="{00000000-0005-0000-0000-00006B000000}"/>
    <cellStyle name="入力 2 2" xfId="109" xr:uid="{00000000-0005-0000-0000-00006C000000}"/>
    <cellStyle name="入力 2 3" xfId="110" xr:uid="{00000000-0005-0000-0000-00006D000000}"/>
    <cellStyle name="入力 3" xfId="111" xr:uid="{00000000-0005-0000-0000-00006E000000}"/>
    <cellStyle name="標準" xfId="0" builtinId="0"/>
    <cellStyle name="標準 2" xfId="125" xr:uid="{00000000-0005-0000-0000-00007D000000}"/>
    <cellStyle name="標準 2 2" xfId="126" xr:uid="{00000000-0005-0000-0000-00007E000000}"/>
    <cellStyle name="標準 2 2 2" xfId="127" xr:uid="{00000000-0005-0000-0000-00007F000000}"/>
    <cellStyle name="標準 2 2 3" xfId="128" xr:uid="{00000000-0005-0000-0000-000080000000}"/>
    <cellStyle name="標準 2 3" xfId="129" xr:uid="{00000000-0005-0000-0000-000081000000}"/>
    <cellStyle name="標準 2 4" xfId="130" xr:uid="{00000000-0005-0000-0000-000082000000}"/>
    <cellStyle name="標準 3" xfId="131" xr:uid="{00000000-0005-0000-0000-000083000000}"/>
    <cellStyle name="標準 3 2" xfId="132" xr:uid="{00000000-0005-0000-0000-000084000000}"/>
    <cellStyle name="標準 3 3" xfId="133" xr:uid="{00000000-0005-0000-0000-000085000000}"/>
    <cellStyle name="標準 4" xfId="134" xr:uid="{00000000-0005-0000-0000-000086000000}"/>
    <cellStyle name="標準 5" xfId="172" xr:uid="{DD13C571-49A7-401D-B413-9E69E07FC5DB}"/>
    <cellStyle name="標準_H16.4.JIN.確報版" xfId="135" xr:uid="{00000000-0005-0000-0000-000087000000}"/>
    <cellStyle name="標準_H16.4.SET.確報版" xfId="136" xr:uid="{00000000-0005-0000-0000-000088000000}"/>
    <cellStyle name="良い 2" xfId="137" xr:uid="{00000000-0005-0000-0000-000089000000}"/>
    <cellStyle name="良い 2 2" xfId="138" xr:uid="{00000000-0005-0000-0000-00008A000000}"/>
    <cellStyle name="良い 2 3" xfId="139" xr:uid="{00000000-0005-0000-0000-00008B000000}"/>
    <cellStyle name="良い 3" xfId="140" xr:uid="{00000000-0005-0000-0000-00008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人口動態推移（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H15.3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～</a:t>
            </a:r>
            <a:r>
              <a:rPr lang="en-US" altLang="ja-JP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H16.2</a:t>
            </a: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）</a:t>
            </a:r>
            <a:endPara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自然動態</c:v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-416</c:v>
              </c:pt>
              <c:pt idx="1">
                <c:v>-469</c:v>
              </c:pt>
              <c:pt idx="2">
                <c:v>-449</c:v>
              </c:pt>
              <c:pt idx="3">
                <c:v>-532</c:v>
              </c:pt>
              <c:pt idx="4">
                <c:v>-510</c:v>
              </c:pt>
              <c:pt idx="5">
                <c:v>-518</c:v>
              </c:pt>
              <c:pt idx="6">
                <c:v>-368</c:v>
              </c:pt>
              <c:pt idx="7">
                <c:v>-284</c:v>
              </c:pt>
              <c:pt idx="8">
                <c:v>-241</c:v>
              </c:pt>
              <c:pt idx="9">
                <c:v>-275</c:v>
              </c:pt>
              <c:pt idx="10">
                <c:v>-254</c:v>
              </c:pt>
              <c:pt idx="11">
                <c:v>-126</c:v>
              </c:pt>
            </c:numLit>
          </c:val>
          <c:extLst>
            <c:ext xmlns:c16="http://schemas.microsoft.com/office/drawing/2014/chart" uri="{C3380CC4-5D6E-409C-BE32-E72D297353CC}">
              <c16:uniqueId val="{00000000-9DE4-4945-8B22-03278EF92DFE}"/>
            </c:ext>
          </c:extLst>
        </c:ser>
        <c:ser>
          <c:idx val="0"/>
          <c:order val="1"/>
          <c:tx>
            <c:v>社会動態</c:v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99</c:v>
              </c:pt>
              <c:pt idx="2">
                <c:v>-56</c:v>
              </c:pt>
              <c:pt idx="3">
                <c:v>-24</c:v>
              </c:pt>
              <c:pt idx="4">
                <c:v>-126</c:v>
              </c:pt>
              <c:pt idx="5">
                <c:v>-3965</c:v>
              </c:pt>
              <c:pt idx="6">
                <c:v>567</c:v>
              </c:pt>
              <c:pt idx="7">
                <c:v>-210</c:v>
              </c:pt>
              <c:pt idx="8">
                <c:v>9</c:v>
              </c:pt>
              <c:pt idx="9">
                <c:v>-23</c:v>
              </c:pt>
              <c:pt idx="10">
                <c:v>71</c:v>
              </c:pt>
              <c:pt idx="11">
                <c:v>-219</c:v>
              </c:pt>
            </c:numLit>
          </c:val>
          <c:extLst>
            <c:ext xmlns:c16="http://schemas.microsoft.com/office/drawing/2014/chart" uri="{C3380CC4-5D6E-409C-BE32-E72D297353CC}">
              <c16:uniqueId val="{00000001-9DE4-4945-8B22-03278EF92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v>人口動態</c:v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Lit>
              <c:ptCount val="12"/>
              <c:pt idx="0">
                <c:v>月</c:v>
              </c:pt>
              <c:pt idx="1">
                <c:v>月</c:v>
              </c:pt>
              <c:pt idx="2">
                <c:v>月</c:v>
              </c:pt>
              <c:pt idx="3">
                <c:v>1月</c:v>
              </c:pt>
              <c:pt idx="4">
                <c:v>2月</c:v>
              </c:pt>
              <c:pt idx="5">
                <c:v>3月</c:v>
              </c:pt>
              <c:pt idx="6">
                <c:v>4月</c:v>
              </c:pt>
              <c:pt idx="7">
                <c:v>5月</c:v>
              </c:pt>
              <c:pt idx="8">
                <c:v>6月</c:v>
              </c:pt>
              <c:pt idx="9">
                <c:v>7月</c:v>
              </c:pt>
              <c:pt idx="10">
                <c:v>8月</c:v>
              </c:pt>
              <c:pt idx="11">
                <c:v>9月</c:v>
              </c:pt>
            </c:strLit>
          </c:cat>
          <c:val>
            <c:numLit>
              <c:formatCode>General</c:formatCode>
              <c:ptCount val="12"/>
              <c:pt idx="0">
                <c:v>-398</c:v>
              </c:pt>
              <c:pt idx="1">
                <c:v>-370</c:v>
              </c:pt>
              <c:pt idx="2">
                <c:v>-505</c:v>
              </c:pt>
              <c:pt idx="3">
                <c:v>-556</c:v>
              </c:pt>
              <c:pt idx="4">
                <c:v>-636</c:v>
              </c:pt>
              <c:pt idx="5">
                <c:v>-4483</c:v>
              </c:pt>
              <c:pt idx="6">
                <c:v>199</c:v>
              </c:pt>
              <c:pt idx="7">
                <c:v>-494</c:v>
              </c:pt>
              <c:pt idx="8">
                <c:v>-232</c:v>
              </c:pt>
              <c:pt idx="9">
                <c:v>-298</c:v>
              </c:pt>
              <c:pt idx="10">
                <c:v>-183</c:v>
              </c:pt>
              <c:pt idx="11">
                <c:v>-345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DE4-4945-8B22-03278EF92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1000"/>
          <c:min val="-4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73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0398002616498"/>
          <c:y val="0.16779390681003584"/>
          <c:w val="0.78929284516592657"/>
          <c:h val="0.700914575866188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H31
4月</c:v>
                </c:pt>
                <c:pt idx="1">
                  <c:v>R元
5月</c:v>
                </c:pt>
                <c:pt idx="3">
                  <c:v>
7月</c:v>
                </c:pt>
                <c:pt idx="6">
                  <c:v>
10月</c:v>
                </c:pt>
                <c:pt idx="9">
                  <c:v>R2
1月</c:v>
                </c:pt>
                <c:pt idx="12">
                  <c:v>
４月</c:v>
                </c:pt>
                <c:pt idx="15">
                  <c:v>
7月</c:v>
                </c:pt>
                <c:pt idx="18">
                  <c:v>
10月</c:v>
                </c:pt>
                <c:pt idx="21">
                  <c:v>R3
1月</c:v>
                </c:pt>
                <c:pt idx="23">
                  <c:v>
3月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970.702</c:v>
                </c:pt>
                <c:pt idx="1">
                  <c:v>970.49599999999998</c:v>
                </c:pt>
                <c:pt idx="2">
                  <c:v>969.46199999999999</c:v>
                </c:pt>
                <c:pt idx="3">
                  <c:v>968.58</c:v>
                </c:pt>
                <c:pt idx="4">
                  <c:v>967.74</c:v>
                </c:pt>
                <c:pt idx="5">
                  <c:v>966.96400000000006</c:v>
                </c:pt>
                <c:pt idx="6">
                  <c:v>965.92700000000002</c:v>
                </c:pt>
                <c:pt idx="7">
                  <c:v>964.93200000000002</c:v>
                </c:pt>
                <c:pt idx="8">
                  <c:v>963.93600000000004</c:v>
                </c:pt>
                <c:pt idx="9">
                  <c:v>962.78499999999997</c:v>
                </c:pt>
                <c:pt idx="10">
                  <c:v>961.50400000000002</c:v>
                </c:pt>
                <c:pt idx="11">
                  <c:v>960.27099999999996</c:v>
                </c:pt>
                <c:pt idx="12">
                  <c:v>956.346</c:v>
                </c:pt>
                <c:pt idx="13">
                  <c:v>956.09299999999996</c:v>
                </c:pt>
                <c:pt idx="14">
                  <c:v>955.21100000000001</c:v>
                </c:pt>
                <c:pt idx="15">
                  <c:v>954.42499999999995</c:v>
                </c:pt>
                <c:pt idx="16">
                  <c:v>953.58199999999999</c:v>
                </c:pt>
                <c:pt idx="17">
                  <c:v>952.84199999999998</c:v>
                </c:pt>
                <c:pt idx="18">
                  <c:v>959.50199999999995</c:v>
                </c:pt>
                <c:pt idx="19">
                  <c:v>958.58</c:v>
                </c:pt>
                <c:pt idx="20">
                  <c:v>957.57399999999996</c:v>
                </c:pt>
                <c:pt idx="21">
                  <c:v>956.46100000000001</c:v>
                </c:pt>
                <c:pt idx="22">
                  <c:v>955.15800000000002</c:v>
                </c:pt>
                <c:pt idx="23">
                  <c:v>953.87699999999995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9525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H31
4月</c:v>
                </c:pt>
                <c:pt idx="1">
                  <c:v>R元
5月</c:v>
                </c:pt>
                <c:pt idx="3">
                  <c:v>
7月</c:v>
                </c:pt>
                <c:pt idx="6">
                  <c:v>
10月</c:v>
                </c:pt>
                <c:pt idx="9">
                  <c:v>R2
1月</c:v>
                </c:pt>
                <c:pt idx="12">
                  <c:v>
４月</c:v>
                </c:pt>
                <c:pt idx="15">
                  <c:v>
7月</c:v>
                </c:pt>
                <c:pt idx="18">
                  <c:v>
10月</c:v>
                </c:pt>
                <c:pt idx="21">
                  <c:v>R3
1月</c:v>
                </c:pt>
                <c:pt idx="23">
                  <c:v>
3月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-1.45</c:v>
                </c:pt>
                <c:pt idx="1">
                  <c:v>-1.46</c:v>
                </c:pt>
                <c:pt idx="2">
                  <c:v>-1.47</c:v>
                </c:pt>
                <c:pt idx="3">
                  <c:v>-1.47</c:v>
                </c:pt>
                <c:pt idx="4">
                  <c:v>-1.48</c:v>
                </c:pt>
                <c:pt idx="5">
                  <c:v>-1.5</c:v>
                </c:pt>
                <c:pt idx="6">
                  <c:v>-1.5</c:v>
                </c:pt>
                <c:pt idx="7">
                  <c:v>-1.51</c:v>
                </c:pt>
                <c:pt idx="8">
                  <c:v>-1.51</c:v>
                </c:pt>
                <c:pt idx="9">
                  <c:v>-1.52</c:v>
                </c:pt>
                <c:pt idx="10">
                  <c:v>-1.53</c:v>
                </c:pt>
                <c:pt idx="11">
                  <c:v>-1.53</c:v>
                </c:pt>
                <c:pt idx="12">
                  <c:v>-1.48</c:v>
                </c:pt>
                <c:pt idx="13">
                  <c:v>-1.48</c:v>
                </c:pt>
                <c:pt idx="14">
                  <c:v>-1.47</c:v>
                </c:pt>
                <c:pt idx="15">
                  <c:v>-1.46</c:v>
                </c:pt>
                <c:pt idx="16">
                  <c:v>-1.46</c:v>
                </c:pt>
                <c:pt idx="17">
                  <c:v>-1.46</c:v>
                </c:pt>
                <c:pt idx="18">
                  <c:v>-1.44</c:v>
                </c:pt>
                <c:pt idx="19">
                  <c:v>-1.44</c:v>
                </c:pt>
                <c:pt idx="20">
                  <c:v>-1.44</c:v>
                </c:pt>
                <c:pt idx="21">
                  <c:v>-1.44</c:v>
                </c:pt>
                <c:pt idx="22">
                  <c:v>-1.44</c:v>
                </c:pt>
                <c:pt idx="23">
                  <c:v>-1.45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25-4850-AC9F-14D7A7AB1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1020"/>
          <c:min val="9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8.1286587144086663E-3"/>
              <c:y val="0.3261559854687038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前年同月比増減率</a:t>
                </a:r>
              </a:p>
            </c:rich>
          </c:tx>
          <c:layout>
            <c:manualLayout>
              <c:xMode val="edge"/>
              <c:yMode val="edge"/>
              <c:x val="0.96338148788312028"/>
              <c:y val="0.30981418713389303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5380632834"/>
          <c:y val="0.15410956790123456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R3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-973</c:v>
                </c:pt>
                <c:pt idx="1">
                  <c:v>-868</c:v>
                </c:pt>
                <c:pt idx="2">
                  <c:v>-877</c:v>
                </c:pt>
                <c:pt idx="3">
                  <c:v>-754</c:v>
                </c:pt>
                <c:pt idx="4">
                  <c:v>-817</c:v>
                </c:pt>
                <c:pt idx="5">
                  <c:v>-826</c:v>
                </c:pt>
                <c:pt idx="6">
                  <c:v>-787</c:v>
                </c:pt>
                <c:pt idx="7">
                  <c:v>-902</c:v>
                </c:pt>
                <c:pt idx="8">
                  <c:v>-938</c:v>
                </c:pt>
                <c:pt idx="9">
                  <c:v>-1108</c:v>
                </c:pt>
                <c:pt idx="10">
                  <c:v>-1255</c:v>
                </c:pt>
                <c:pt idx="11">
                  <c:v>-1008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1-4D98-AB9C-FF3957BEECB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R3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-2952</c:v>
                </c:pt>
                <c:pt idx="1">
                  <c:v>615</c:v>
                </c:pt>
                <c:pt idx="2">
                  <c:v>-5</c:v>
                </c:pt>
                <c:pt idx="3">
                  <c:v>-32</c:v>
                </c:pt>
                <c:pt idx="4">
                  <c:v>-26</c:v>
                </c:pt>
                <c:pt idx="5">
                  <c:v>86</c:v>
                </c:pt>
                <c:pt idx="6">
                  <c:v>-50</c:v>
                </c:pt>
                <c:pt idx="7">
                  <c:v>-20</c:v>
                </c:pt>
                <c:pt idx="8">
                  <c:v>-68</c:v>
                </c:pt>
                <c:pt idx="9">
                  <c:v>-5</c:v>
                </c:pt>
                <c:pt idx="10">
                  <c:v>-48</c:v>
                </c:pt>
                <c:pt idx="11">
                  <c:v>-273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R3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-3925</c:v>
                </c:pt>
                <c:pt idx="1">
                  <c:v>-253</c:v>
                </c:pt>
                <c:pt idx="2">
                  <c:v>-882</c:v>
                </c:pt>
                <c:pt idx="3">
                  <c:v>-786</c:v>
                </c:pt>
                <c:pt idx="4">
                  <c:v>-843</c:v>
                </c:pt>
                <c:pt idx="5">
                  <c:v>-740</c:v>
                </c:pt>
                <c:pt idx="6">
                  <c:v>-837</c:v>
                </c:pt>
                <c:pt idx="7">
                  <c:v>-922</c:v>
                </c:pt>
                <c:pt idx="8">
                  <c:v>-1006</c:v>
                </c:pt>
                <c:pt idx="9">
                  <c:v>-1113</c:v>
                </c:pt>
                <c:pt idx="10">
                  <c:v>-1303</c:v>
                </c:pt>
                <c:pt idx="11">
                  <c:v>-1281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D98-AB9C-FF3957BEEC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812104369306E-3"/>
              <c:y val="0.304578105156210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3770713115"/>
          <c:y val="3.0870370370370371E-2"/>
          <c:w val="0.41492810117115209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04424778761062"/>
          <c:y val="0.14220183486238533"/>
          <c:w val="0.77581120943952786"/>
          <c:h val="0.73394495412844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図１・図２作成用!$B$2</c:f>
              <c:strCache>
                <c:ptCount val="1"/>
                <c:pt idx="0">
                  <c:v>総人口</c:v>
                </c:pt>
              </c:strCache>
            </c:strRef>
          </c:tx>
          <c:spPr>
            <a:pattFill prst="lgCheck">
              <a:fgClr>
                <a:schemeClr val="accent5">
                  <a:lumMod val="60000"/>
                  <a:lumOff val="40000"/>
                </a:schemeClr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図１・図２作成用!$A$3:$A$26</c:f>
              <c:strCache>
                <c:ptCount val="24"/>
                <c:pt idx="0">
                  <c:v>H31
4月</c:v>
                </c:pt>
                <c:pt idx="1">
                  <c:v>R元
5月</c:v>
                </c:pt>
                <c:pt idx="3">
                  <c:v>
7月</c:v>
                </c:pt>
                <c:pt idx="6">
                  <c:v>
10月</c:v>
                </c:pt>
                <c:pt idx="9">
                  <c:v>R2
1月</c:v>
                </c:pt>
                <c:pt idx="12">
                  <c:v>
４月</c:v>
                </c:pt>
                <c:pt idx="15">
                  <c:v>
7月</c:v>
                </c:pt>
                <c:pt idx="18">
                  <c:v>
10月</c:v>
                </c:pt>
                <c:pt idx="21">
                  <c:v>R3
1月</c:v>
                </c:pt>
                <c:pt idx="23">
                  <c:v>
3月</c:v>
                </c:pt>
              </c:strCache>
            </c:strRef>
          </c:cat>
          <c:val>
            <c:numRef>
              <c:f>図１・図２作成用!$B$3:$B$26</c:f>
              <c:numCache>
                <c:formatCode>#,##0;"▲ "#,##0</c:formatCode>
                <c:ptCount val="24"/>
                <c:pt idx="0">
                  <c:v>970.702</c:v>
                </c:pt>
                <c:pt idx="1">
                  <c:v>970.49599999999998</c:v>
                </c:pt>
                <c:pt idx="2">
                  <c:v>969.46199999999999</c:v>
                </c:pt>
                <c:pt idx="3">
                  <c:v>968.58</c:v>
                </c:pt>
                <c:pt idx="4">
                  <c:v>967.74</c:v>
                </c:pt>
                <c:pt idx="5">
                  <c:v>966.96400000000006</c:v>
                </c:pt>
                <c:pt idx="6">
                  <c:v>965.92700000000002</c:v>
                </c:pt>
                <c:pt idx="7">
                  <c:v>964.93200000000002</c:v>
                </c:pt>
                <c:pt idx="8">
                  <c:v>963.93600000000004</c:v>
                </c:pt>
                <c:pt idx="9">
                  <c:v>962.78499999999997</c:v>
                </c:pt>
                <c:pt idx="10">
                  <c:v>961.50400000000002</c:v>
                </c:pt>
                <c:pt idx="11">
                  <c:v>960.27099999999996</c:v>
                </c:pt>
                <c:pt idx="12">
                  <c:v>956.346</c:v>
                </c:pt>
                <c:pt idx="13">
                  <c:v>956.09299999999996</c:v>
                </c:pt>
                <c:pt idx="14">
                  <c:v>955.21100000000001</c:v>
                </c:pt>
                <c:pt idx="15">
                  <c:v>954.42499999999995</c:v>
                </c:pt>
                <c:pt idx="16">
                  <c:v>953.58199999999999</c:v>
                </c:pt>
                <c:pt idx="17">
                  <c:v>952.84199999999998</c:v>
                </c:pt>
                <c:pt idx="18">
                  <c:v>959.50199999999995</c:v>
                </c:pt>
                <c:pt idx="19">
                  <c:v>958.58</c:v>
                </c:pt>
                <c:pt idx="20">
                  <c:v>957.57399999999996</c:v>
                </c:pt>
                <c:pt idx="21">
                  <c:v>956.46100000000001</c:v>
                </c:pt>
                <c:pt idx="22">
                  <c:v>955.15800000000002</c:v>
                </c:pt>
                <c:pt idx="23">
                  <c:v>953.87699999999995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"/>
        <c:axId val="2"/>
      </c:barChart>
      <c:lineChart>
        <c:grouping val="standard"/>
        <c:varyColors val="0"/>
        <c:ser>
          <c:idx val="0"/>
          <c:order val="1"/>
          <c:tx>
            <c:strRef>
              <c:f>図１・図２作成用!$C$2</c:f>
              <c:strCache>
                <c:ptCount val="1"/>
                <c:pt idx="0">
                  <c:v>人口増減率（前年同月比）</c:v>
                </c:pt>
              </c:strCache>
            </c:strRef>
          </c:tx>
          <c:spPr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</c:spPr>
          </c:marker>
          <c:cat>
            <c:strRef>
              <c:f>図１・図２作成用!$A$3:$A$26</c:f>
              <c:strCache>
                <c:ptCount val="24"/>
                <c:pt idx="0">
                  <c:v>H31
4月</c:v>
                </c:pt>
                <c:pt idx="1">
                  <c:v>R元
5月</c:v>
                </c:pt>
                <c:pt idx="3">
                  <c:v>
7月</c:v>
                </c:pt>
                <c:pt idx="6">
                  <c:v>
10月</c:v>
                </c:pt>
                <c:pt idx="9">
                  <c:v>R2
1月</c:v>
                </c:pt>
                <c:pt idx="12">
                  <c:v>
４月</c:v>
                </c:pt>
                <c:pt idx="15">
                  <c:v>
7月</c:v>
                </c:pt>
                <c:pt idx="18">
                  <c:v>
10月</c:v>
                </c:pt>
                <c:pt idx="21">
                  <c:v>R3
1月</c:v>
                </c:pt>
                <c:pt idx="23">
                  <c:v>
3月</c:v>
                </c:pt>
              </c:strCache>
            </c:strRef>
          </c:cat>
          <c:val>
            <c:numRef>
              <c:f>図１・図２作成用!$C$3:$C$26</c:f>
              <c:numCache>
                <c:formatCode>#,##0.00_ </c:formatCode>
                <c:ptCount val="24"/>
                <c:pt idx="0">
                  <c:v>-1.45</c:v>
                </c:pt>
                <c:pt idx="1">
                  <c:v>-1.46</c:v>
                </c:pt>
                <c:pt idx="2">
                  <c:v>-1.47</c:v>
                </c:pt>
                <c:pt idx="3">
                  <c:v>-1.47</c:v>
                </c:pt>
                <c:pt idx="4">
                  <c:v>-1.48</c:v>
                </c:pt>
                <c:pt idx="5">
                  <c:v>-1.5</c:v>
                </c:pt>
                <c:pt idx="6">
                  <c:v>-1.5</c:v>
                </c:pt>
                <c:pt idx="7">
                  <c:v>-1.51</c:v>
                </c:pt>
                <c:pt idx="8">
                  <c:v>-1.51</c:v>
                </c:pt>
                <c:pt idx="9">
                  <c:v>-1.52</c:v>
                </c:pt>
                <c:pt idx="10">
                  <c:v>-1.53</c:v>
                </c:pt>
                <c:pt idx="11">
                  <c:v>-1.53</c:v>
                </c:pt>
                <c:pt idx="12">
                  <c:v>-1.48</c:v>
                </c:pt>
                <c:pt idx="13">
                  <c:v>-1.48</c:v>
                </c:pt>
                <c:pt idx="14">
                  <c:v>-1.47</c:v>
                </c:pt>
                <c:pt idx="15">
                  <c:v>-1.46</c:v>
                </c:pt>
                <c:pt idx="16">
                  <c:v>-1.46</c:v>
                </c:pt>
                <c:pt idx="17">
                  <c:v>-1.46</c:v>
                </c:pt>
                <c:pt idx="18">
                  <c:v>-1.44</c:v>
                </c:pt>
                <c:pt idx="19">
                  <c:v>-1.44</c:v>
                </c:pt>
                <c:pt idx="20">
                  <c:v>-1.44</c:v>
                </c:pt>
                <c:pt idx="21">
                  <c:v>-1.44</c:v>
                </c:pt>
                <c:pt idx="22">
                  <c:v>-1.44</c:v>
                </c:pt>
                <c:pt idx="23">
                  <c:v>-1.45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41-4C53-B2ED-17EFFBD06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020"/>
          <c:min val="9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総　人　口</a:t>
                </a:r>
              </a:p>
            </c:rich>
          </c:tx>
          <c:layout>
            <c:manualLayout>
              <c:xMode val="edge"/>
              <c:yMode val="edge"/>
              <c:x val="1.3848976842496459E-2"/>
              <c:y val="0.324637723036914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-1.4"/>
          <c:min val="-1.65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前年同月比増減率</a:t>
                </a:r>
              </a:p>
            </c:rich>
          </c:tx>
          <c:layout>
            <c:manualLayout>
              <c:xMode val="edge"/>
              <c:yMode val="edge"/>
              <c:x val="0.96184764515055077"/>
              <c:y val="0.32347058681884949"/>
            </c:manualLayout>
          </c:layout>
          <c:overlay val="0"/>
        </c:title>
        <c:numFmt formatCode="#,##0.00_ 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0.05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ln w="6350">
          <a:solidFill>
            <a:schemeClr val="tx1"/>
          </a:solidFill>
        </a:ln>
      </c:spPr>
      <c:txPr>
        <a:bodyPr horzOverflow="overflow" anchor="ctr" anchorCtr="1"/>
        <a:lstStyle/>
        <a:p>
          <a:pPr algn="l" rtl="0">
            <a:defRPr sz="80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userShapes r:id="rId1"/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82290740740740731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図１・図２作成用!$B$30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802060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R3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図１・図２作成用!$B$31:$B$42</c:f>
              <c:numCache>
                <c:formatCode>#,##0;"▲ "#,##0</c:formatCode>
                <c:ptCount val="12"/>
                <c:pt idx="0">
                  <c:v>-973</c:v>
                </c:pt>
                <c:pt idx="1">
                  <c:v>-868</c:v>
                </c:pt>
                <c:pt idx="2">
                  <c:v>-877</c:v>
                </c:pt>
                <c:pt idx="3">
                  <c:v>-754</c:v>
                </c:pt>
                <c:pt idx="4">
                  <c:v>-817</c:v>
                </c:pt>
                <c:pt idx="5">
                  <c:v>-826</c:v>
                </c:pt>
                <c:pt idx="6">
                  <c:v>-787</c:v>
                </c:pt>
                <c:pt idx="7">
                  <c:v>-902</c:v>
                </c:pt>
                <c:pt idx="8">
                  <c:v>-938</c:v>
                </c:pt>
                <c:pt idx="9">
                  <c:v>-1108</c:v>
                </c:pt>
                <c:pt idx="10">
                  <c:v>-1255</c:v>
                </c:pt>
                <c:pt idx="11">
                  <c:v>-1008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D-4CEA-B369-595A2A552D42}"/>
            </c:ext>
          </c:extLst>
        </c:ser>
        <c:ser>
          <c:idx val="0"/>
          <c:order val="1"/>
          <c:tx>
            <c:strRef>
              <c:f>図１・図２作成用!$C$30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xmlns:mc="http://schemas.openxmlformats.org/markup-compatibility/2006" xmlns:a14="http://schemas.microsoft.com/office/drawing/2010/main" val="8080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635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図１・図２作成用!$A$31:$A$42</c:f>
              <c:strCache>
                <c:ptCount val="12"/>
                <c:pt idx="0">
                  <c:v>R2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R3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図１・図２作成用!$C$31:$C$42</c:f>
              <c:numCache>
                <c:formatCode>#,##0;"▲ "#,##0</c:formatCode>
                <c:ptCount val="12"/>
                <c:pt idx="0">
                  <c:v>-2952</c:v>
                </c:pt>
                <c:pt idx="1">
                  <c:v>615</c:v>
                </c:pt>
                <c:pt idx="2">
                  <c:v>-5</c:v>
                </c:pt>
                <c:pt idx="3">
                  <c:v>-32</c:v>
                </c:pt>
                <c:pt idx="4">
                  <c:v>-26</c:v>
                </c:pt>
                <c:pt idx="5">
                  <c:v>86</c:v>
                </c:pt>
                <c:pt idx="6">
                  <c:v>-50</c:v>
                </c:pt>
                <c:pt idx="7">
                  <c:v>-20</c:v>
                </c:pt>
                <c:pt idx="8">
                  <c:v>-68</c:v>
                </c:pt>
                <c:pt idx="9">
                  <c:v>-5</c:v>
                </c:pt>
                <c:pt idx="10">
                  <c:v>-48</c:v>
                </c:pt>
                <c:pt idx="11">
                  <c:v>-273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図１・図２作成用!$D$30</c:f>
              <c:strCache>
                <c:ptCount val="1"/>
                <c:pt idx="0">
                  <c:v>人口増減　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図１・図２作成用!$A$31:$A$42</c:f>
              <c:strCache>
                <c:ptCount val="12"/>
                <c:pt idx="0">
                  <c:v>R2
3月</c:v>
                </c:pt>
                <c:pt idx="1">
                  <c:v>
4月</c:v>
                </c:pt>
                <c:pt idx="2">
                  <c:v>
5月</c:v>
                </c:pt>
                <c:pt idx="3">
                  <c:v>
6月</c:v>
                </c:pt>
                <c:pt idx="4">
                  <c:v>
7月</c:v>
                </c:pt>
                <c:pt idx="5">
                  <c:v>
8月</c:v>
                </c:pt>
                <c:pt idx="6">
                  <c:v>
9月</c:v>
                </c:pt>
                <c:pt idx="7">
                  <c:v>
10月</c:v>
                </c:pt>
                <c:pt idx="8">
                  <c:v>
11月</c:v>
                </c:pt>
                <c:pt idx="9">
                  <c:v>
12月</c:v>
                </c:pt>
                <c:pt idx="10">
                  <c:v>R3
1月</c:v>
                </c:pt>
                <c:pt idx="11">
                  <c:v>
2月</c:v>
                </c:pt>
              </c:strCache>
            </c:strRef>
          </c:cat>
          <c:val>
            <c:numRef>
              <c:f>図１・図２作成用!$D$31:$D$42</c:f>
              <c:numCache>
                <c:formatCode>#,##0;"▲ "#,##0</c:formatCode>
                <c:ptCount val="12"/>
                <c:pt idx="0">
                  <c:v>-3925</c:v>
                </c:pt>
                <c:pt idx="1">
                  <c:v>-253</c:v>
                </c:pt>
                <c:pt idx="2">
                  <c:v>-882</c:v>
                </c:pt>
                <c:pt idx="3">
                  <c:v>-786</c:v>
                </c:pt>
                <c:pt idx="4">
                  <c:v>-843</c:v>
                </c:pt>
                <c:pt idx="5">
                  <c:v>-740</c:v>
                </c:pt>
                <c:pt idx="6">
                  <c:v>-837</c:v>
                </c:pt>
                <c:pt idx="7">
                  <c:v>-922</c:v>
                </c:pt>
                <c:pt idx="8">
                  <c:v>-1006</c:v>
                </c:pt>
                <c:pt idx="9">
                  <c:v>-1113</c:v>
                </c:pt>
                <c:pt idx="10">
                  <c:v>-1303</c:v>
                </c:pt>
                <c:pt idx="11">
                  <c:v>-1281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D-4CEA-B369-595A2A552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yyyy&quot;年&quot;m&quot;月&quot;" sourceLinked="0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-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1100" b="1">
                    <a:solidFill>
                      <a:srgbClr val="000000"/>
                    </a:solidFill>
                  </a:defRPr>
                </a:pPr>
                <a:r>
                  <a:rPr lang="ja-JP" altLang="en-US" sz="11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増　減　数</a:t>
                </a:r>
              </a:p>
            </c:rich>
          </c:tx>
          <c:layout>
            <c:manualLayout>
              <c:xMode val="edge"/>
              <c:yMode val="edge"/>
              <c:x val="9.7620787092335109E-3"/>
              <c:y val="0.304578248473657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071404320987646"/>
          <c:y val="2.1071115013169446E-2"/>
          <c:w val="0.54480648148148147"/>
          <c:h val="4.9753824670072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681" l="0.59055118110236227" r="0.59055118110236227" t="0.98425196850393681" header="0.51181102362204722" footer="0.51181102362204722"/>
    <c:pageSetup paperSize="9" orientation="landscape"/>
  </c:printSettings>
  <c:userShapes r:id="rId1"/>
  <c:extLst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0</xdr:rowOff>
    </xdr:from>
    <xdr:to>
      <xdr:col>0</xdr:col>
      <xdr:colOff>0</xdr:colOff>
      <xdr:row>57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B10A31B-90AB-41A1-A31E-266A7ADA98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2540</xdr:colOff>
      <xdr:row>49</xdr:row>
      <xdr:rowOff>112395</xdr:rowOff>
    </xdr:from>
    <xdr:ext cx="5288915" cy="1247140"/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172C354E-C3F7-4167-B0F9-6E8A54B88760}"/>
            </a:ext>
          </a:extLst>
        </xdr:cNvPr>
        <xdr:cNvSpPr/>
      </xdr:nvSpPr>
      <xdr:spPr>
        <a:xfrm>
          <a:off x="574040" y="9418320"/>
          <a:ext cx="5288915" cy="1247140"/>
        </a:xfrm>
        <a:prstGeom prst="foldedCorne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36000" rIns="0" bIns="0" rtlCol="0" anchor="ctr" anchorCtr="1" upright="1"/>
        <a:lstStyle/>
        <a:p>
          <a:pPr algn="l"/>
          <a:r>
            <a:rPr kumimoji="1" lang="en-US" altLang="ja-JP" sz="1200" b="0">
              <a:latin typeface="ＭＳ Ｐゴシック"/>
              <a:ea typeface="ＭＳ Ｐゴシック"/>
            </a:rPr>
            <a:t>※</a:t>
          </a:r>
          <a:r>
            <a:rPr kumimoji="1" lang="ja-JP" altLang="en-US" sz="1200">
              <a:latin typeface="ＭＳ Ｐゴシック"/>
              <a:ea typeface="ＭＳ Ｐゴシック"/>
            </a:rPr>
            <a:t>この月報に関するお問い合わせは、下記まで御連絡ください。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200" baseline="0">
              <a:latin typeface="ＭＳ Ｐゴシック"/>
              <a:ea typeface="ＭＳ Ｐゴシック"/>
            </a:rPr>
            <a:t>  </a:t>
          </a:r>
          <a:r>
            <a:rPr kumimoji="1" lang="ja-JP" altLang="en-US" sz="1200">
              <a:latin typeface="ＭＳ Ｐゴシック"/>
              <a:ea typeface="ＭＳ Ｐゴシック"/>
            </a:rPr>
            <a:t>秋田県企画振興部　調査統計課　生活統計班</a:t>
          </a:r>
          <a:endParaRPr kumimoji="1" lang="en-US" altLang="ja-JP" sz="12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000">
              <a:latin typeface="ＭＳ Ｐゴシック"/>
              <a:ea typeface="ＭＳ Ｐゴシック"/>
            </a:rPr>
            <a:t>　　</a:t>
          </a:r>
          <a:r>
            <a:rPr kumimoji="1" lang="ja-JP" altLang="en-US" sz="1100">
              <a:latin typeface="ＭＳ Ｐゴシック"/>
              <a:ea typeface="ＭＳ Ｐゴシック"/>
            </a:rPr>
            <a:t>〒</a:t>
          </a:r>
          <a:r>
            <a:rPr kumimoji="1" lang="en-US" altLang="ja-JP" sz="1100">
              <a:latin typeface="ＭＳ Ｐゴシック"/>
              <a:ea typeface="ＭＳ Ｐゴシック"/>
            </a:rPr>
            <a:t>010-8570</a:t>
          </a:r>
          <a:r>
            <a:rPr kumimoji="1" lang="ja-JP" altLang="en-US" sz="1100">
              <a:latin typeface="ＭＳ Ｐゴシック"/>
              <a:ea typeface="ＭＳ Ｐゴシック"/>
            </a:rPr>
            <a:t>　秋田市山王四丁目１－１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ja-JP" altLang="en-US" sz="1100">
              <a:latin typeface="ＭＳ Ｐゴシック"/>
              <a:ea typeface="ＭＳ Ｐゴシック"/>
            </a:rPr>
            <a:t>　　　</a:t>
          </a:r>
          <a:r>
            <a:rPr kumimoji="1" lang="en-US" altLang="ja-JP" sz="1100">
              <a:latin typeface="ＭＳ Ｐゴシック"/>
              <a:ea typeface="ＭＳ Ｐゴシック"/>
            </a:rPr>
            <a:t>TEL</a:t>
          </a:r>
          <a:r>
            <a:rPr kumimoji="1" lang="ja-JP" altLang="en-US" sz="1100">
              <a:latin typeface="ＭＳ Ｐゴシック"/>
              <a:ea typeface="ＭＳ Ｐゴシック"/>
            </a:rPr>
            <a:t>：</a:t>
          </a:r>
          <a:r>
            <a:rPr kumimoji="1" lang="en-US" altLang="ja-JP" sz="1100">
              <a:latin typeface="ＭＳ Ｐゴシック"/>
              <a:ea typeface="ＭＳ Ｐゴシック"/>
            </a:rPr>
            <a:t>018-860-1258</a:t>
          </a:r>
          <a:r>
            <a:rPr kumimoji="1" lang="ja-JP" altLang="en-US" sz="1100">
              <a:latin typeface="ＭＳ Ｐゴシック"/>
              <a:ea typeface="ＭＳ Ｐゴシック"/>
            </a:rPr>
            <a:t>　　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FAX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018-860-1252</a:t>
          </a:r>
          <a:endParaRPr kumimoji="1" lang="en-US" altLang="ja-JP" sz="1100">
            <a:latin typeface="ＭＳ Ｐゴシック"/>
            <a:ea typeface="ＭＳ Ｐゴシック"/>
          </a:endParaRPr>
        </a:p>
        <a:p>
          <a:pPr algn="l"/>
          <a:r>
            <a:rPr kumimoji="1" lang="en-US" altLang="ja-JP" sz="1100">
              <a:latin typeface="ＭＳ Ｐゴシック"/>
              <a:ea typeface="ＭＳ Ｐゴシック"/>
            </a:rPr>
            <a:t>     </a:t>
          </a:r>
          <a:r>
            <a:rPr kumimoji="1" lang="ja-JP" altLang="en-US" sz="1100" baseline="0">
              <a:latin typeface="ＭＳ Ｐゴシック"/>
              <a:ea typeface="ＭＳ Ｐゴシック"/>
            </a:rPr>
            <a:t> 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：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toukeika@pref.akita.lg.jp</a:t>
          </a:r>
          <a:r>
            <a:rPr kumimoji="1" lang="en-US" altLang="ja-JP" sz="1100">
              <a:latin typeface="ＭＳ Ｐゴシック"/>
              <a:ea typeface="ＭＳ Ｐゴシック"/>
            </a:rPr>
            <a:t>    http://www.pref.akita.lg.jp/</a:t>
          </a:r>
        </a:p>
      </xdr:txBody>
    </xdr:sp>
    <xdr:clientData/>
  </xdr:oneCellAnchor>
  <xdr:twoCellAnchor>
    <xdr:from>
      <xdr:col>3</xdr:col>
      <xdr:colOff>0</xdr:colOff>
      <xdr:row>6</xdr:row>
      <xdr:rowOff>0</xdr:rowOff>
    </xdr:from>
    <xdr:to>
      <xdr:col>137</xdr:col>
      <xdr:colOff>26035</xdr:colOff>
      <xdr:row>23</xdr:row>
      <xdr:rowOff>86995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654EDDF-4F5F-46F4-9D45-46821773BFB2}"/>
            </a:ext>
          </a:extLst>
        </xdr:cNvPr>
        <xdr:cNvSpPr/>
      </xdr:nvSpPr>
      <xdr:spPr>
        <a:xfrm>
          <a:off x="142875" y="1371600"/>
          <a:ext cx="6407785" cy="3630295"/>
        </a:xfrm>
        <a:prstGeom prst="rect">
          <a:avLst/>
        </a:prstGeom>
        <a:noFill/>
        <a:ln w="25400" cap="flat" cmpd="dbl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0</xdr:colOff>
      <xdr:row>41</xdr:row>
      <xdr:rowOff>3810</xdr:rowOff>
    </xdr:from>
    <xdr:ext cx="5760085" cy="29718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8309371-9B12-490F-89F2-DCE803E9ECF1}"/>
            </a:ext>
          </a:extLst>
        </xdr:cNvPr>
        <xdr:cNvSpPr txBox="1"/>
      </xdr:nvSpPr>
      <xdr:spPr>
        <a:xfrm>
          <a:off x="285750" y="8061960"/>
          <a:ext cx="5760085" cy="2971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○この月報の出生、死亡、転入、転出や世帯の増減数の各数値は、住民基本台帳法に基づく県内市町村への届出、ま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たは職権により住民票に記載・消除されたものの合計（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か月間または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年間）である。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43</xdr:row>
      <xdr:rowOff>0</xdr:rowOff>
    </xdr:from>
    <xdr:ext cx="5760085" cy="45021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C641EC2-2B08-4CA0-94B3-3D07C76BCDCB}"/>
            </a:ext>
          </a:extLst>
        </xdr:cNvPr>
        <xdr:cNvSpPr txBox="1"/>
      </xdr:nvSpPr>
      <xdr:spPr>
        <a:xfrm>
          <a:off x="285750" y="8362950"/>
          <a:ext cx="5760085" cy="4502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○県の人口及び各市町村の人口の算出方法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県の人口（県計）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＝前月１日現在の県の人口＋（出生－死亡）＋県外（転入－転出）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</a:t>
          </a:r>
          <a:r>
            <a:rPr kumimoji="1" lang="en-US" altLang="ja-JP" sz="900">
              <a:latin typeface="+mj-ea"/>
              <a:ea typeface="+mj-ea"/>
            </a:rPr>
            <a:t>[</a:t>
          </a:r>
          <a:r>
            <a:rPr kumimoji="1" lang="ja-JP" altLang="en-US" sz="900">
              <a:latin typeface="+mj-ea"/>
              <a:ea typeface="+mj-ea"/>
            </a:rPr>
            <a:t>各市町村の人口</a:t>
          </a:r>
          <a:r>
            <a:rPr kumimoji="1" lang="en-US" altLang="ja-JP" sz="900">
              <a:latin typeface="+mj-ea"/>
              <a:ea typeface="+mj-ea"/>
            </a:rPr>
            <a:t>]</a:t>
          </a:r>
          <a:r>
            <a:rPr kumimoji="1" lang="ja-JP" altLang="en-US" sz="900">
              <a:latin typeface="+mj-ea"/>
              <a:ea typeface="+mj-ea"/>
            </a:rPr>
            <a:t>＝前月１日現在の各市町村の人口＋（出生－死亡）＋県外（転入－転出）＋県内（転入－転出）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46</xdr:row>
      <xdr:rowOff>0</xdr:rowOff>
    </xdr:from>
    <xdr:ext cx="5760085" cy="30035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85B794BC-8149-4AE3-9114-27E2FBF19E2A}"/>
            </a:ext>
          </a:extLst>
        </xdr:cNvPr>
        <xdr:cNvSpPr txBox="1"/>
      </xdr:nvSpPr>
      <xdr:spPr>
        <a:xfrm>
          <a:off x="285750" y="8848725"/>
          <a:ext cx="5760085" cy="3003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○県の人口（県計）を算出するにあたっては、県内市町村間の転入及び転出を加味していないため、県の人口と各市町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en-US" sz="900">
              <a:latin typeface="+mj-ea"/>
              <a:ea typeface="+mj-ea"/>
            </a:rPr>
            <a:t>　 村の人口の合計は一致しない。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48</xdr:row>
      <xdr:rowOff>0</xdr:rowOff>
    </xdr:from>
    <xdr:ext cx="5760085" cy="1498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6C06184-4414-4B78-B07C-77F79FC6C36D}"/>
            </a:ext>
          </a:extLst>
        </xdr:cNvPr>
        <xdr:cNvSpPr txBox="1"/>
      </xdr:nvSpPr>
      <xdr:spPr>
        <a:xfrm>
          <a:off x="285750" y="9153525"/>
          <a:ext cx="5760085" cy="1498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○県内市町村間の転入及び転出の合計は、届出の時間的ずれや職権による記載・消除等のため一致しない。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6</xdr:col>
      <xdr:colOff>0</xdr:colOff>
      <xdr:row>38</xdr:row>
      <xdr:rowOff>0</xdr:rowOff>
    </xdr:from>
    <xdr:ext cx="5760085" cy="45012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3A37DF55-9B50-4ABC-80CE-0626DABC7968}"/>
            </a:ext>
          </a:extLst>
        </xdr:cNvPr>
        <xdr:cNvSpPr txBox="1"/>
      </xdr:nvSpPr>
      <xdr:spPr>
        <a:xfrm>
          <a:off x="285750" y="7572375"/>
          <a:ext cx="5760085" cy="450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○この月報は、国勢調査の確定人口及び世帯数を基準値とし、その後の外国人住民を含む毎月の自然動態（出生・死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亡）、社会動態（転入・転出）や世帯の新設・消滅等による増減数を求め、これらを加減し毎月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日現在における人口及</a:t>
          </a:r>
          <a:endParaRPr kumimoji="1" lang="en-US" altLang="ja-JP" sz="900">
            <a:latin typeface="+mj-ea"/>
            <a:ea typeface="+mj-ea"/>
          </a:endParaRPr>
        </a:p>
        <a:p>
          <a:r>
            <a:rPr kumimoji="1" lang="ja-JP" altLang="ja-JP" sz="9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　 </a:t>
          </a:r>
          <a:r>
            <a:rPr kumimoji="1" lang="ja-JP" altLang="en-US" sz="900">
              <a:latin typeface="+mj-ea"/>
              <a:ea typeface="+mj-ea"/>
            </a:rPr>
            <a:t>び世帯数の推計値を算出している。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  <xdr:oneCellAnchor>
    <xdr:from>
      <xdr:col>5</xdr:col>
      <xdr:colOff>47624</xdr:colOff>
      <xdr:row>35</xdr:row>
      <xdr:rowOff>0</xdr:rowOff>
    </xdr:from>
    <xdr:ext cx="5832000" cy="463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AA41D0B-7CB6-4490-92C0-18B9612D194F}"/>
            </a:ext>
          </a:extLst>
        </xdr:cNvPr>
        <xdr:cNvSpPr txBox="1"/>
      </xdr:nvSpPr>
      <xdr:spPr>
        <a:xfrm>
          <a:off x="285749" y="7086600"/>
          <a:ext cx="5832000" cy="4637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>
              <a:latin typeface="+mj-ea"/>
              <a:ea typeface="+mj-ea"/>
            </a:rPr>
            <a:t>　 この月報に掲載されている令和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1</a:t>
          </a:r>
          <a:r>
            <a:rPr kumimoji="1" lang="ja-JP" altLang="en-US" sz="900">
              <a:latin typeface="+mj-ea"/>
              <a:ea typeface="+mj-ea"/>
            </a:rPr>
            <a:t>日以降の人口及び世帯数の推計値は、令和</a:t>
          </a:r>
          <a:r>
            <a:rPr kumimoji="1" lang="en-US" altLang="ja-JP" sz="900">
              <a:latin typeface="+mj-ea"/>
              <a:ea typeface="+mj-ea"/>
            </a:rPr>
            <a:t>3</a:t>
          </a:r>
          <a:r>
            <a:rPr kumimoji="1" lang="ja-JP" altLang="en-US" sz="900">
              <a:latin typeface="+mj-ea"/>
              <a:ea typeface="+mj-ea"/>
            </a:rPr>
            <a:t>年</a:t>
          </a:r>
          <a:r>
            <a:rPr kumimoji="1" lang="en-US" altLang="ja-JP" sz="900">
              <a:latin typeface="+mj-ea"/>
              <a:ea typeface="+mj-ea"/>
            </a:rPr>
            <a:t>11</a:t>
          </a:r>
          <a:r>
            <a:rPr kumimoji="1" lang="ja-JP" altLang="en-US" sz="900">
              <a:latin typeface="+mj-ea"/>
              <a:ea typeface="+mj-ea"/>
            </a:rPr>
            <a:t>月</a:t>
          </a:r>
          <a:r>
            <a:rPr kumimoji="1" lang="en-US" altLang="ja-JP" sz="900">
              <a:latin typeface="+mj-ea"/>
              <a:ea typeface="+mj-ea"/>
            </a:rPr>
            <a:t>30</a:t>
          </a:r>
          <a:r>
            <a:rPr kumimoji="1" lang="ja-JP" altLang="en-US" sz="900">
              <a:latin typeface="+mj-ea"/>
              <a:ea typeface="+mj-ea"/>
            </a:rPr>
            <a:t>日に総務省統計局から「令和</a:t>
          </a:r>
          <a:r>
            <a:rPr kumimoji="1" lang="en-US" altLang="ja-JP" sz="900">
              <a:latin typeface="+mj-ea"/>
              <a:ea typeface="+mj-ea"/>
            </a:rPr>
            <a:t>2</a:t>
          </a:r>
          <a:r>
            <a:rPr kumimoji="1" lang="ja-JP" altLang="en-US" sz="900">
              <a:latin typeface="+mj-ea"/>
              <a:ea typeface="+mj-ea"/>
            </a:rPr>
            <a:t>年国勢調査人口等基本集計」が公表されたことを受け、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基準値を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『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令和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2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年国勢調査確定値</a:t>
          </a:r>
          <a:r>
            <a:rPr kumimoji="1" lang="en-US" altLang="ja-JP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』</a:t>
          </a:r>
          <a:r>
            <a:rPr kumimoji="1" lang="ja-JP" altLang="en-US" sz="900" u="sng"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に入れ替え改めて算出</a:t>
          </a:r>
          <a:r>
            <a:rPr kumimoji="1" lang="ja-JP" altLang="en-US" sz="900">
              <a:latin typeface="+mj-ea"/>
              <a:ea typeface="+mj-ea"/>
            </a:rPr>
            <a:t>したものである。</a:t>
          </a:r>
          <a:endParaRPr kumimoji="1" lang="en-US" altLang="ja-JP" sz="9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</cdr:x>
      <cdr:y>0.21875</cdr:y>
    </cdr:from>
    <cdr:to>
      <cdr:x>0.5895</cdr:x>
      <cdr:y>0.21875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（単位：人）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140970</xdr:colOff>
      <xdr:row>2</xdr:row>
      <xdr:rowOff>215266</xdr:rowOff>
    </xdr:from>
    <xdr:to>
      <xdr:col>12</xdr:col>
      <xdr:colOff>468630</xdr:colOff>
      <xdr:row>17</xdr:row>
      <xdr:rowOff>133351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52</xdr:row>
      <xdr:rowOff>0</xdr:rowOff>
    </xdr:from>
    <xdr:ext cx="6899910" cy="150041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B7D0334-3594-42C5-AB1B-DB2B18BC82C5}"/>
            </a:ext>
          </a:extLst>
        </xdr:cNvPr>
        <xdr:cNvSpPr txBox="1"/>
      </xdr:nvSpPr>
      <xdr:spPr>
        <a:xfrm>
          <a:off x="0" y="10287000"/>
          <a:ext cx="6899910" cy="150041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１）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の行の総人口及び世帯数は国勢調査確定値、その他は国勢調査確定値を基準として県が算出した推計値である。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  <xdr:oneCellAnchor>
    <xdr:from>
      <xdr:col>0</xdr:col>
      <xdr:colOff>0</xdr:colOff>
      <xdr:row>53</xdr:row>
      <xdr:rowOff>0</xdr:rowOff>
    </xdr:from>
    <xdr:ext cx="6792058" cy="300082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4406073-204C-49C5-B4CC-C603DFF42B5A}"/>
            </a:ext>
          </a:extLst>
        </xdr:cNvPr>
        <xdr:cNvSpPr txBox="1"/>
      </xdr:nvSpPr>
      <xdr:spPr>
        <a:xfrm>
          <a:off x="0" y="10382250"/>
          <a:ext cx="6792058" cy="300082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ja-JP" altLang="en-US" sz="900">
              <a:latin typeface="ＭＳ ゴシック"/>
              <a:ea typeface="ＭＳ ゴシック"/>
            </a:rPr>
            <a:t>２）増減数は、住民基本台帳法に基づき住民票に記載・消除されたものを加減しているため、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の行の増減数に前年又は前月の</a:t>
          </a:r>
          <a:endParaRPr kumimoji="1" lang="en-US" altLang="ja-JP" sz="900">
            <a:latin typeface="ＭＳ ゴシック"/>
            <a:ea typeface="ＭＳ ゴシック"/>
          </a:endParaRPr>
        </a:p>
        <a:p>
          <a:r>
            <a:rPr kumimoji="1" lang="ja-JP" altLang="en-US" sz="900">
              <a:latin typeface="ＭＳ ゴシック"/>
              <a:ea typeface="ＭＳ ゴシック"/>
            </a:rPr>
            <a:t>　　推計値を加えても、</a:t>
          </a:r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の行の総人口及び世帯数とは一致しない。</a:t>
          </a:r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6659880" cy="1498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0CE814A-E13B-4692-AF88-78DE9B24D0BB}"/>
            </a:ext>
          </a:extLst>
        </xdr:cNvPr>
        <xdr:cNvSpPr txBox="1"/>
      </xdr:nvSpPr>
      <xdr:spPr>
        <a:xfrm>
          <a:off x="0" y="3667125"/>
          <a:ext cx="6659880" cy="14986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lIns="108000" tIns="0" rIns="0" bIns="0" rtlCol="0" anchor="t">
          <a:spAutoFit/>
        </a:bodyPr>
        <a:lstStyle/>
        <a:p>
          <a:r>
            <a:rPr kumimoji="1" lang="en-US" altLang="ja-JP" sz="900">
              <a:latin typeface="ＭＳ ゴシック"/>
              <a:ea typeface="ＭＳ ゴシック"/>
            </a:rPr>
            <a:t>※</a:t>
          </a:r>
          <a:r>
            <a:rPr kumimoji="1" lang="ja-JP" altLang="en-US" sz="900">
              <a:latin typeface="ＭＳ ゴシック"/>
              <a:ea typeface="ＭＳ ゴシック"/>
            </a:rPr>
            <a:t>令和</a:t>
          </a:r>
          <a:r>
            <a:rPr kumimoji="1" lang="en-US" altLang="ja-JP" sz="900">
              <a:latin typeface="ＭＳ ゴシック"/>
              <a:ea typeface="ＭＳ ゴシック"/>
            </a:rPr>
            <a:t>2</a:t>
          </a:r>
          <a:r>
            <a:rPr kumimoji="1" lang="ja-JP" altLang="en-US" sz="900">
              <a:latin typeface="ＭＳ ゴシック"/>
              <a:ea typeface="ＭＳ ゴシック"/>
            </a:rPr>
            <a:t>年</a:t>
          </a:r>
          <a:r>
            <a:rPr kumimoji="1" lang="en-US" altLang="ja-JP" sz="900">
              <a:latin typeface="ＭＳ ゴシック"/>
              <a:ea typeface="ＭＳ ゴシック"/>
            </a:rPr>
            <a:t>10</a:t>
          </a:r>
          <a:r>
            <a:rPr kumimoji="1" lang="ja-JP" altLang="en-US" sz="900">
              <a:latin typeface="ＭＳ ゴシック"/>
              <a:ea typeface="ＭＳ ゴシック"/>
            </a:rPr>
            <a:t>月の総人口は国勢調査確定値である。</a:t>
          </a:r>
          <a:endParaRPr kumimoji="1" lang="en-US" altLang="ja-JP" sz="900">
            <a:latin typeface="ＭＳ ゴシック"/>
            <a:ea typeface="ＭＳ ゴシック"/>
          </a:endParaRP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0.044</cdr:x>
      <cdr:y>0.07725</cdr:y>
    </cdr:from>
    <cdr:to>
      <cdr:x>0.1305</cdr:x>
      <cdr:y>0.131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09044" y="222458"/>
          <a:ext cx="607553" cy="154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tIns="0" bIns="0" rtlCol="0" anchor="ctr" anchorCtr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0.8875</cdr:x>
      <cdr:y>0.0805</cdr:y>
    </cdr:from>
    <cdr:to>
      <cdr:x>0.953</cdr:x>
      <cdr:y>0.13675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6233564" y="231817"/>
          <a:ext cx="460054" cy="161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t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0.10425</cdr:x>
      <cdr:y>0.79775</cdr:y>
    </cdr:from>
    <cdr:to>
      <cdr:x>0.89275</cdr:x>
      <cdr:y>0.8315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32224" y="2297300"/>
          <a:ext cx="5538215" cy="97190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0.048</cdr:x>
      <cdr:y>0.84175</cdr:y>
    </cdr:from>
    <cdr:to>
      <cdr:x>0.0955</cdr:x>
      <cdr:y>0.90025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37139" y="2424008"/>
          <a:ext cx="333627" cy="16846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118745</xdr:colOff>
      <xdr:row>3</xdr:row>
      <xdr:rowOff>25400</xdr:rowOff>
    </xdr:from>
    <xdr:to>
      <xdr:col>7</xdr:col>
      <xdr:colOff>706755</xdr:colOff>
      <xdr:row>18</xdr:row>
      <xdr:rowOff>120015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6404" y="194101"/>
          <a:ext cx="451593" cy="1682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13</xdr:col>
      <xdr:colOff>565150</xdr:colOff>
      <xdr:row>19</xdr:row>
      <xdr:rowOff>56515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0</xdr:colOff>
      <xdr:row>29</xdr:row>
      <xdr:rowOff>0</xdr:rowOff>
    </xdr:from>
    <xdr:to>
      <xdr:col>14</xdr:col>
      <xdr:colOff>323850</xdr:colOff>
      <xdr:row>38</xdr:row>
      <xdr:rowOff>273050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0.075</cdr:x>
      <cdr:y>0.0685</cdr:y>
    </cdr:from>
    <cdr:to>
      <cdr:x>0.152</cdr:x>
      <cdr:y>0.125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86013" y="281820"/>
          <a:ext cx="498973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（千人）</a:t>
          </a:r>
        </a:p>
      </cdr:txBody>
    </cdr:sp>
  </cdr:relSizeAnchor>
  <cdr:relSizeAnchor xmlns:cdr="http://schemas.openxmlformats.org/drawingml/2006/chartDrawing">
    <cdr:from>
      <cdr:x>0.876</cdr:x>
      <cdr:y>0.07125</cdr:y>
    </cdr:from>
    <cdr:to>
      <cdr:x>0.9415</cdr:x>
      <cdr:y>0.12775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676633" y="293134"/>
          <a:ext cx="424451" cy="232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（％）</a:t>
          </a:r>
        </a:p>
      </cdr:txBody>
    </cdr:sp>
  </cdr:relSizeAnchor>
  <cdr:relSizeAnchor xmlns:cdr="http://schemas.openxmlformats.org/drawingml/2006/chartDrawing">
    <cdr:from>
      <cdr:x>0.1165</cdr:x>
      <cdr:y>0.811</cdr:y>
    </cdr:from>
    <cdr:to>
      <cdr:x>0.8925</cdr:x>
      <cdr:y>0.851</cdr:y>
    </cdr:to>
    <cdr:sp macro="" textlink="">
      <cdr:nvSpPr>
        <cdr:cNvPr id="4" name="小波 3"/>
        <cdr:cNvSpPr/>
      </cdr:nvSpPr>
      <cdr:spPr>
        <a:xfrm xmlns:a="http://schemas.openxmlformats.org/drawingml/2006/main">
          <a:off x="754940" y="3336587"/>
          <a:ext cx="5028615" cy="164566"/>
        </a:xfrm>
        <a:prstGeom xmlns:a="http://schemas.openxmlformats.org/drawingml/2006/main" prst="doubleWave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63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overflow" horzOverflow="overflow" wrap="square" lIns="18288" tIns="0" rIns="0" bIns="0" rtlCol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0.06125</cdr:x>
      <cdr:y>0.85875</cdr:y>
    </cdr:from>
    <cdr:to>
      <cdr:x>0.10875</cdr:x>
      <cdr:y>0.91725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96910" y="3533039"/>
          <a:ext cx="307808" cy="240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overflow" horzOverflow="overflow" wrap="square" lIns="216000" tIns="0" rIns="0" bIns="0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000">
              <a:latin typeface="+mj-ea"/>
              <a:ea typeface="+mj-ea"/>
            </a:rPr>
            <a:t>0</a:t>
          </a:r>
          <a:endParaRPr lang="ja-JP" altLang="en-US" sz="1000">
            <a:latin typeface="+mj-ea"/>
            <a:ea typeface="+mj-ea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0.09675</cdr:x>
      <cdr:y>0.06575</cdr:y>
    </cdr:from>
    <cdr:to>
      <cdr:x>0.1665</cdr:x>
      <cdr:y>0.12275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8492" y="233389"/>
          <a:ext cx="453099" cy="2023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square" rtlCol="0" anchor="ctr" anchorCtr="1"/>
        <a:lstStyle xmlns:a="http://schemas.openxmlformats.org/drawingml/2006/main"/>
        <a:p xmlns:a="http://schemas.openxmlformats.org/drawingml/2006/main">
          <a:r>
            <a:rPr lang="ja-JP" altLang="en-US" sz="8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122FE-ACAA-4126-A8B0-0E7657AA2E58}">
  <sheetPr>
    <tabColor rgb="FF00B0F0"/>
  </sheetPr>
  <dimension ref="A1:EU61"/>
  <sheetViews>
    <sheetView showGridLines="0" tabSelected="1" view="pageBreakPreview" zoomScaleNormal="110" zoomScaleSheetLayoutView="100" workbookViewId="0">
      <selection activeCell="C1" sqref="C1"/>
    </sheetView>
  </sheetViews>
  <sheetFormatPr defaultColWidth="0.625" defaultRowHeight="13.5" x14ac:dyDescent="0.15"/>
  <sheetData>
    <row r="1" spans="1:151" s="430" customFormat="1" ht="25.5" x14ac:dyDescent="0.15">
      <c r="A1" s="428" t="s">
        <v>178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28"/>
      <c r="S1" s="428"/>
      <c r="T1" s="428"/>
      <c r="U1" s="428"/>
      <c r="V1" s="428"/>
      <c r="W1" s="428"/>
      <c r="X1" s="428"/>
      <c r="Y1" s="428"/>
      <c r="Z1" s="428"/>
      <c r="AA1" s="428"/>
      <c r="AB1" s="428"/>
      <c r="AC1" s="428"/>
      <c r="AD1" s="428"/>
      <c r="AE1" s="428"/>
      <c r="AF1" s="428"/>
      <c r="AG1" s="428"/>
      <c r="AH1" s="428"/>
      <c r="AI1" s="428"/>
      <c r="AJ1" s="428"/>
      <c r="AK1" s="428"/>
      <c r="AL1" s="428"/>
      <c r="AM1" s="428"/>
      <c r="AN1" s="428"/>
      <c r="AO1" s="428"/>
      <c r="AP1" s="428"/>
      <c r="AQ1" s="428"/>
      <c r="AR1" s="428"/>
      <c r="AS1" s="428"/>
      <c r="AT1" s="428"/>
      <c r="AU1" s="428"/>
      <c r="AV1" s="428"/>
      <c r="AW1" s="428"/>
      <c r="AX1" s="428"/>
      <c r="AY1" s="428"/>
      <c r="AZ1" s="428"/>
      <c r="BA1" s="428"/>
      <c r="BB1" s="428"/>
      <c r="BC1" s="428"/>
      <c r="BD1" s="428"/>
      <c r="BE1" s="428"/>
      <c r="BF1" s="428"/>
      <c r="BG1" s="428"/>
      <c r="BH1" s="428"/>
      <c r="BI1" s="428"/>
      <c r="BJ1" s="428"/>
      <c r="BK1" s="428"/>
      <c r="BL1" s="428"/>
      <c r="BM1" s="428"/>
      <c r="BN1" s="428"/>
      <c r="BO1" s="428"/>
      <c r="BP1" s="428"/>
      <c r="BQ1" s="428"/>
      <c r="BR1" s="428"/>
      <c r="BS1" s="428"/>
      <c r="BT1" s="428"/>
      <c r="BU1" s="428"/>
      <c r="BV1" s="428"/>
      <c r="BW1" s="428"/>
      <c r="BX1" s="428"/>
      <c r="BY1" s="428"/>
      <c r="BZ1" s="428"/>
      <c r="CA1" s="428"/>
      <c r="CB1" s="428"/>
      <c r="CC1" s="428"/>
      <c r="CD1" s="428"/>
      <c r="CE1" s="428"/>
      <c r="CF1" s="428"/>
      <c r="CG1" s="428"/>
      <c r="CH1" s="428"/>
      <c r="CI1" s="428"/>
      <c r="CJ1" s="428"/>
      <c r="CK1" s="428"/>
      <c r="CL1" s="428"/>
      <c r="CM1" s="428"/>
      <c r="CN1" s="428"/>
      <c r="CO1" s="428"/>
      <c r="CP1" s="428"/>
      <c r="CQ1" s="428"/>
      <c r="CR1" s="428"/>
      <c r="CS1" s="428"/>
      <c r="CT1" s="428"/>
      <c r="CU1" s="428"/>
      <c r="CV1" s="428"/>
      <c r="CW1" s="428"/>
      <c r="CX1" s="428"/>
      <c r="CY1" s="428"/>
      <c r="CZ1" s="428"/>
      <c r="DA1" s="428"/>
      <c r="DB1" s="428"/>
      <c r="DC1" s="428"/>
      <c r="DD1" s="428"/>
      <c r="DE1" s="428"/>
      <c r="DF1" s="428"/>
      <c r="DG1" s="428"/>
      <c r="DH1" s="428"/>
      <c r="DI1" s="428"/>
      <c r="DJ1" s="428"/>
      <c r="DK1" s="428"/>
      <c r="DL1" s="428"/>
      <c r="DM1" s="428"/>
      <c r="DN1" s="428"/>
      <c r="DO1" s="428"/>
      <c r="DP1" s="428"/>
      <c r="DQ1" s="428"/>
      <c r="DR1" s="428"/>
      <c r="DS1" s="428"/>
      <c r="DT1" s="428"/>
      <c r="DU1" s="428"/>
      <c r="DV1" s="428"/>
      <c r="DW1" s="428"/>
      <c r="DX1" s="428"/>
      <c r="DY1" s="428"/>
      <c r="DZ1" s="428"/>
      <c r="EA1" s="428"/>
      <c r="EB1" s="428"/>
      <c r="EC1" s="428"/>
      <c r="ED1" s="428"/>
      <c r="EE1" s="428"/>
      <c r="EF1" s="428"/>
      <c r="EG1" s="428"/>
      <c r="EH1" s="428"/>
      <c r="EI1" s="428"/>
      <c r="EJ1" s="428"/>
      <c r="EK1" s="428"/>
      <c r="EL1" s="428"/>
      <c r="EM1" s="428"/>
      <c r="EN1" s="428"/>
      <c r="EO1" s="429"/>
      <c r="EP1" s="429"/>
      <c r="EQ1" s="429"/>
      <c r="ER1" s="429"/>
      <c r="ES1" s="429"/>
      <c r="ET1" s="429"/>
      <c r="EU1" s="429"/>
    </row>
    <row r="2" spans="1:151" ht="15" customHeight="1" x14ac:dyDescent="0.15"/>
    <row r="3" spans="1:151" s="431" customFormat="1" ht="15" customHeight="1" x14ac:dyDescent="0.15">
      <c r="B3" s="432"/>
      <c r="CO3" s="477" t="s">
        <v>376</v>
      </c>
      <c r="CP3" s="478"/>
      <c r="CQ3" s="478"/>
      <c r="CR3" s="478"/>
      <c r="CS3" s="478"/>
      <c r="CT3" s="478"/>
      <c r="CU3" s="478"/>
      <c r="CV3" s="478"/>
      <c r="CW3" s="478"/>
      <c r="CX3" s="478"/>
      <c r="CY3" s="478"/>
      <c r="CZ3" s="478"/>
      <c r="DA3" s="478"/>
      <c r="DB3" s="478"/>
      <c r="DC3" s="478"/>
      <c r="DD3" s="478"/>
      <c r="DE3" s="478"/>
      <c r="DF3" s="478"/>
      <c r="DG3" s="478"/>
      <c r="DH3" s="478"/>
      <c r="DI3" s="479" t="s">
        <v>387</v>
      </c>
      <c r="DJ3" s="480"/>
      <c r="DK3" s="480"/>
      <c r="DL3" s="480"/>
      <c r="DM3" s="480"/>
      <c r="DN3" s="480"/>
      <c r="DO3" s="480"/>
      <c r="DP3" s="480"/>
      <c r="DQ3" s="480"/>
      <c r="DR3" s="480"/>
      <c r="DS3" s="454" t="s">
        <v>264</v>
      </c>
      <c r="DT3" s="454"/>
      <c r="DU3" s="454"/>
      <c r="DV3" s="454"/>
      <c r="DW3" s="454"/>
      <c r="DX3" s="455"/>
      <c r="DY3" s="455"/>
      <c r="DZ3" s="454"/>
      <c r="EA3" s="454"/>
      <c r="EB3" s="454"/>
      <c r="EC3" s="454"/>
      <c r="ED3" s="456"/>
      <c r="EE3" s="456"/>
      <c r="EF3" s="454"/>
      <c r="EG3" s="454"/>
      <c r="EH3" s="454"/>
      <c r="EI3" s="454"/>
    </row>
    <row r="4" spans="1:151" s="433" customFormat="1" ht="15" customHeight="1" x14ac:dyDescent="0.15">
      <c r="CO4" s="481" t="s">
        <v>392</v>
      </c>
      <c r="CP4" s="481"/>
      <c r="CQ4" s="481"/>
      <c r="CR4" s="481"/>
      <c r="CS4" s="481"/>
      <c r="CT4" s="481"/>
      <c r="CU4" s="481"/>
      <c r="CV4" s="481"/>
      <c r="CW4" s="481"/>
      <c r="CX4" s="481"/>
      <c r="CY4" s="481"/>
      <c r="CZ4" s="481"/>
      <c r="DA4" s="481"/>
      <c r="DB4" s="481"/>
      <c r="DC4" s="481"/>
      <c r="DD4" s="481"/>
      <c r="DE4" s="481"/>
      <c r="DF4" s="481"/>
      <c r="DG4" s="481"/>
      <c r="DH4" s="481"/>
      <c r="DI4" s="481"/>
      <c r="DJ4" s="481"/>
      <c r="DK4" s="481"/>
      <c r="DL4" s="481"/>
      <c r="DM4" s="481"/>
      <c r="DN4" s="481"/>
      <c r="DO4" s="481"/>
      <c r="DP4" s="481"/>
      <c r="DQ4" s="481"/>
      <c r="DR4" s="481"/>
      <c r="DS4" s="481"/>
      <c r="DT4" s="481"/>
      <c r="DU4" s="481"/>
      <c r="DV4" s="481"/>
      <c r="DW4" s="481"/>
      <c r="DX4" s="481"/>
      <c r="DY4" s="481"/>
      <c r="DZ4" s="481"/>
      <c r="EA4" s="481"/>
      <c r="EB4" s="481"/>
      <c r="EC4" s="481"/>
      <c r="ED4" s="481"/>
      <c r="EE4" s="481"/>
      <c r="EF4" s="481"/>
      <c r="EG4" s="481"/>
      <c r="EH4" s="481"/>
      <c r="EI4" s="481"/>
    </row>
    <row r="5" spans="1:151" s="433" customFormat="1" ht="15" customHeight="1" x14ac:dyDescent="0.15">
      <c r="A5" s="434"/>
      <c r="B5" s="434"/>
      <c r="C5" s="434"/>
      <c r="D5" s="434"/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4"/>
      <c r="R5" s="434"/>
      <c r="S5" s="434"/>
      <c r="T5" s="434"/>
      <c r="U5" s="434"/>
      <c r="V5" s="434"/>
      <c r="W5" s="434"/>
      <c r="X5" s="434"/>
      <c r="Y5" s="434"/>
      <c r="Z5" s="434"/>
      <c r="AA5" s="434"/>
      <c r="AB5" s="434"/>
      <c r="AC5" s="434"/>
      <c r="AD5" s="434"/>
      <c r="AE5" s="434"/>
      <c r="AF5" s="434"/>
      <c r="AG5" s="434"/>
      <c r="AH5" s="434"/>
      <c r="AI5" s="434"/>
      <c r="AJ5" s="434"/>
      <c r="AK5" s="434"/>
      <c r="AL5" s="434"/>
      <c r="AM5" s="434"/>
      <c r="AN5" s="434"/>
      <c r="AO5" s="434"/>
      <c r="AP5" s="434"/>
      <c r="AQ5" s="434"/>
      <c r="AR5" s="434"/>
      <c r="AS5" s="434"/>
      <c r="AT5" s="434"/>
      <c r="AU5" s="434"/>
      <c r="AV5" s="434"/>
      <c r="AW5" s="434"/>
      <c r="AX5" s="434"/>
      <c r="AY5" s="434"/>
      <c r="AZ5" s="434"/>
      <c r="BA5" s="434"/>
      <c r="BB5" s="434"/>
      <c r="BC5" s="434"/>
      <c r="BD5" s="434"/>
      <c r="BE5" s="434"/>
      <c r="BF5" s="434"/>
      <c r="BG5" s="434"/>
      <c r="BH5" s="434"/>
      <c r="BI5" s="434"/>
      <c r="BJ5" s="434"/>
      <c r="BK5" s="434"/>
      <c r="BL5" s="434"/>
      <c r="BM5" s="434"/>
      <c r="BN5" s="434"/>
      <c r="BO5" s="434"/>
      <c r="BP5" s="434"/>
      <c r="BQ5" s="434"/>
      <c r="BR5" s="434"/>
      <c r="BS5" s="434"/>
      <c r="BT5" s="434"/>
      <c r="BU5" s="434"/>
      <c r="BV5" s="434"/>
      <c r="BW5" s="434"/>
      <c r="BX5" s="434"/>
      <c r="BY5" s="434"/>
      <c r="BZ5" s="434"/>
      <c r="CA5" s="434"/>
      <c r="CB5" s="434"/>
      <c r="CC5" s="434"/>
      <c r="CD5" s="434"/>
      <c r="CE5" s="434"/>
      <c r="CF5" s="434"/>
      <c r="CG5" s="434"/>
      <c r="CH5" s="434"/>
      <c r="CI5" s="434"/>
      <c r="CJ5" s="434"/>
      <c r="CK5" s="434"/>
      <c r="CL5" s="434"/>
      <c r="CM5" s="434"/>
      <c r="CN5" s="434"/>
      <c r="CO5" s="482" t="s">
        <v>413</v>
      </c>
      <c r="CP5" s="482"/>
      <c r="CQ5" s="482"/>
      <c r="CR5" s="482"/>
      <c r="CS5" s="482"/>
      <c r="CT5" s="482"/>
      <c r="CU5" s="482"/>
      <c r="CV5" s="482"/>
      <c r="CW5" s="482"/>
      <c r="CX5" s="482"/>
      <c r="CY5" s="482"/>
      <c r="CZ5" s="482"/>
      <c r="DA5" s="482"/>
      <c r="DB5" s="482"/>
      <c r="DC5" s="482"/>
      <c r="DD5" s="482"/>
      <c r="DE5" s="482"/>
      <c r="DF5" s="482"/>
      <c r="DG5" s="482"/>
      <c r="DH5" s="482"/>
      <c r="DI5" s="482"/>
      <c r="DJ5" s="482"/>
      <c r="DK5" s="482"/>
      <c r="DL5" s="482"/>
      <c r="DM5" s="482"/>
      <c r="DN5" s="482"/>
      <c r="DO5" s="482"/>
      <c r="DP5" s="482"/>
      <c r="DQ5" s="482"/>
      <c r="DR5" s="482"/>
      <c r="DS5" s="482"/>
      <c r="DT5" s="482"/>
      <c r="DU5" s="482"/>
      <c r="DV5" s="482"/>
      <c r="DW5" s="482"/>
      <c r="DX5" s="482"/>
      <c r="DY5" s="482"/>
      <c r="DZ5" s="482"/>
      <c r="EA5" s="482"/>
      <c r="EB5" s="482"/>
      <c r="EC5" s="482"/>
      <c r="ED5" s="482"/>
      <c r="EE5" s="482"/>
      <c r="EF5" s="482"/>
      <c r="EG5" s="482"/>
      <c r="EH5" s="482"/>
      <c r="EI5" s="482"/>
      <c r="EJ5" s="434"/>
      <c r="EK5" s="434"/>
      <c r="EL5" s="434"/>
      <c r="EM5" s="434"/>
      <c r="EN5" s="434"/>
    </row>
    <row r="6" spans="1:151" ht="22.5" customHeight="1" x14ac:dyDescent="0.15">
      <c r="A6" s="435" t="s">
        <v>409</v>
      </c>
    </row>
    <row r="7" spans="1:151" ht="21" customHeight="1" x14ac:dyDescent="0.3">
      <c r="E7" s="436" t="s">
        <v>410</v>
      </c>
    </row>
    <row r="8" spans="1:151" s="432" customFormat="1" ht="15.75" customHeight="1" x14ac:dyDescent="0.2">
      <c r="J8" s="483">
        <v>44256</v>
      </c>
      <c r="K8" s="484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4"/>
      <c r="AA8" s="484"/>
      <c r="AB8" s="484"/>
      <c r="AC8" s="484"/>
      <c r="AD8" s="484"/>
      <c r="AE8" s="484"/>
      <c r="AF8" s="484"/>
      <c r="AG8" s="484"/>
      <c r="AH8" s="484"/>
      <c r="AI8" s="484"/>
      <c r="AJ8" s="484"/>
      <c r="AK8" s="484"/>
      <c r="AL8" s="12" t="s">
        <v>273</v>
      </c>
      <c r="AM8" s="6"/>
      <c r="AN8" s="4"/>
      <c r="AO8" s="4"/>
      <c r="AP8" s="4"/>
      <c r="AQ8" s="4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485">
        <v>953877</v>
      </c>
      <c r="BJ8" s="486"/>
      <c r="BK8" s="486"/>
      <c r="BL8" s="486"/>
      <c r="BM8" s="486"/>
      <c r="BN8" s="486"/>
      <c r="BO8" s="486"/>
      <c r="BP8" s="486"/>
      <c r="BQ8" s="486"/>
      <c r="BR8" s="486"/>
      <c r="BS8" s="486"/>
      <c r="BT8" s="486"/>
      <c r="BU8" s="486"/>
      <c r="BV8" s="486"/>
      <c r="BW8" s="486"/>
      <c r="BX8" s="486"/>
      <c r="BY8" s="486"/>
      <c r="BZ8" s="486"/>
      <c r="CA8" s="486"/>
      <c r="CB8" s="486"/>
      <c r="CC8" s="486"/>
      <c r="CD8" s="486"/>
      <c r="CE8" s="486"/>
      <c r="CF8" s="486"/>
      <c r="CG8" s="487">
        <v>449830</v>
      </c>
      <c r="CH8" s="487"/>
      <c r="CI8" s="487"/>
      <c r="CJ8" s="487"/>
      <c r="CK8" s="487"/>
      <c r="CL8" s="487"/>
      <c r="CM8" s="487"/>
      <c r="CN8" s="487"/>
      <c r="CO8" s="487"/>
      <c r="CP8" s="487"/>
      <c r="CQ8" s="487"/>
      <c r="CR8" s="487"/>
      <c r="CS8" s="487"/>
      <c r="CT8" s="487"/>
      <c r="CU8" s="487"/>
      <c r="CV8" s="487"/>
      <c r="CW8" s="487"/>
      <c r="CX8" s="487"/>
      <c r="CY8" s="487"/>
      <c r="CZ8" s="487"/>
      <c r="DA8" s="487"/>
      <c r="DB8" s="487"/>
      <c r="DC8" s="487"/>
      <c r="DD8" s="488"/>
      <c r="DE8" s="489" t="s">
        <v>258</v>
      </c>
      <c r="DF8" s="489"/>
      <c r="DG8" s="490">
        <v>504047</v>
      </c>
      <c r="DH8" s="490"/>
      <c r="DI8" s="490"/>
      <c r="DJ8" s="490"/>
      <c r="DK8" s="490"/>
      <c r="DL8" s="490"/>
      <c r="DM8" s="490"/>
      <c r="DN8" s="490"/>
      <c r="DO8" s="490"/>
      <c r="DP8" s="490"/>
      <c r="DQ8" s="490"/>
      <c r="DR8" s="490"/>
      <c r="DS8" s="490"/>
      <c r="DT8" s="490"/>
      <c r="DU8" s="490"/>
      <c r="DV8" s="490"/>
      <c r="DW8" s="490"/>
      <c r="DX8" s="490"/>
      <c r="DY8" s="490"/>
      <c r="DZ8" s="490"/>
      <c r="EA8" s="490"/>
      <c r="EB8" s="490"/>
      <c r="EC8" s="490"/>
      <c r="ED8" s="490"/>
    </row>
    <row r="9" spans="1:151" s="432" customFormat="1" ht="15.75" customHeight="1" x14ac:dyDescent="0.2">
      <c r="J9" s="6"/>
      <c r="K9" s="6"/>
      <c r="L9" s="6"/>
      <c r="M9" s="8"/>
      <c r="N9" s="6" t="s">
        <v>260</v>
      </c>
      <c r="O9" s="6"/>
      <c r="P9" s="6"/>
      <c r="Q9" s="6"/>
      <c r="R9" s="6"/>
      <c r="S9" s="6"/>
      <c r="T9" s="6"/>
      <c r="U9" s="6"/>
      <c r="V9" s="10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491">
        <v>1281</v>
      </c>
      <c r="AK9" s="492"/>
      <c r="AL9" s="492"/>
      <c r="AM9" s="492"/>
      <c r="AN9" s="492"/>
      <c r="AO9" s="492"/>
      <c r="AP9" s="492"/>
      <c r="AQ9" s="492"/>
      <c r="AR9" s="492"/>
      <c r="AS9" s="492"/>
      <c r="AT9" s="492"/>
      <c r="AU9" s="492"/>
      <c r="AV9" s="492"/>
      <c r="AW9" s="493">
        <v>0.13</v>
      </c>
      <c r="AX9" s="492"/>
      <c r="AY9" s="492"/>
      <c r="AZ9" s="492"/>
      <c r="BA9" s="492"/>
      <c r="BB9" s="492"/>
      <c r="BC9" s="492"/>
      <c r="BD9" s="492"/>
      <c r="BE9" s="492"/>
      <c r="BF9" s="492"/>
      <c r="BG9" s="492"/>
      <c r="BH9" s="492"/>
      <c r="BI9" s="492"/>
      <c r="BJ9" s="492"/>
      <c r="BK9" s="492"/>
      <c r="BL9" s="6" t="s">
        <v>405</v>
      </c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416"/>
      <c r="CB9" s="416"/>
      <c r="CC9" s="416"/>
      <c r="CD9" s="416"/>
      <c r="CE9" s="416"/>
      <c r="CF9" s="416"/>
      <c r="CG9" s="416"/>
      <c r="CH9" s="416"/>
      <c r="CI9" s="416"/>
      <c r="CJ9" s="416"/>
      <c r="CK9" s="416"/>
      <c r="CL9" s="6"/>
      <c r="CM9" s="6"/>
      <c r="CN9" s="6"/>
      <c r="CO9" s="6"/>
      <c r="CP9" s="6"/>
      <c r="CQ9" s="6"/>
      <c r="CR9" s="6"/>
      <c r="CS9" s="6"/>
      <c r="CT9" s="10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416"/>
      <c r="EA9" s="416"/>
      <c r="EB9" s="416"/>
      <c r="EC9" s="416"/>
      <c r="ED9" s="416"/>
      <c r="EE9"/>
      <c r="EF9"/>
      <c r="EG9"/>
    </row>
    <row r="10" spans="1:151" ht="15" customHeight="1" x14ac:dyDescent="0.15">
      <c r="J10" s="416"/>
      <c r="K10" s="416"/>
      <c r="L10" s="416"/>
      <c r="M10" s="416"/>
      <c r="N10" s="416"/>
      <c r="O10" s="416"/>
      <c r="P10" s="416"/>
      <c r="Q10" s="494">
        <v>44228</v>
      </c>
      <c r="R10" s="494"/>
      <c r="S10" s="494"/>
      <c r="T10" s="494"/>
      <c r="U10" s="494"/>
      <c r="V10" s="494"/>
      <c r="W10" s="494"/>
      <c r="X10" s="494"/>
      <c r="Y10" s="494"/>
      <c r="Z10" s="494"/>
      <c r="AA10" s="494"/>
      <c r="AB10" s="494"/>
      <c r="AC10" s="494"/>
      <c r="AD10" s="494"/>
      <c r="AE10" s="494"/>
      <c r="AF10" s="494"/>
      <c r="AG10" s="494"/>
      <c r="AH10" s="494"/>
      <c r="AI10" s="494"/>
      <c r="AJ10" s="494"/>
      <c r="AK10" s="494"/>
      <c r="AL10" s="494"/>
      <c r="AM10" s="494"/>
      <c r="AN10" s="494"/>
      <c r="AO10" s="494"/>
      <c r="AP10" s="494"/>
      <c r="AQ10" s="494"/>
      <c r="AR10" s="495" t="s">
        <v>265</v>
      </c>
      <c r="AS10" s="495"/>
      <c r="AT10" s="495"/>
      <c r="AU10" s="495"/>
      <c r="AV10" s="495"/>
      <c r="AW10" s="495"/>
      <c r="AX10" s="496">
        <v>44255</v>
      </c>
      <c r="AY10" s="496"/>
      <c r="AZ10" s="496"/>
      <c r="BA10" s="496"/>
      <c r="BB10" s="496"/>
      <c r="BC10" s="496"/>
      <c r="BD10" s="496"/>
      <c r="BE10" s="496"/>
      <c r="BF10" s="496"/>
      <c r="BG10" s="496"/>
      <c r="BH10" s="496"/>
      <c r="BI10" s="496"/>
      <c r="BJ10" s="496"/>
      <c r="BK10" s="496"/>
      <c r="BL10" s="496"/>
      <c r="BM10" s="496"/>
      <c r="BN10" s="496"/>
      <c r="BO10" s="496"/>
      <c r="BP10" s="496"/>
      <c r="BQ10" s="496"/>
      <c r="BR10" s="496"/>
      <c r="BS10" s="496"/>
      <c r="BT10" s="496"/>
      <c r="BU10" s="496"/>
      <c r="BV10" s="496"/>
      <c r="BW10" s="496"/>
      <c r="BX10" s="496"/>
      <c r="BY10" s="416" t="s">
        <v>268</v>
      </c>
      <c r="BZ10" s="416"/>
      <c r="CA10" s="416"/>
      <c r="CB10" s="416"/>
      <c r="CC10" s="416"/>
      <c r="CD10" s="416"/>
      <c r="CE10" s="416"/>
      <c r="CF10" s="416"/>
      <c r="CG10" s="416"/>
      <c r="CH10" s="416"/>
      <c r="CI10" s="416"/>
      <c r="CJ10" s="416"/>
      <c r="CK10" s="416"/>
      <c r="CL10" s="416"/>
      <c r="CM10" s="416"/>
      <c r="CN10" s="416"/>
      <c r="CO10" s="416"/>
      <c r="CP10" s="416"/>
      <c r="CQ10" s="416"/>
      <c r="CR10" s="416"/>
      <c r="CS10" s="15"/>
      <c r="CT10" s="15"/>
      <c r="CU10" s="15"/>
      <c r="CV10" s="15"/>
      <c r="CW10" s="15"/>
      <c r="CX10" s="15"/>
      <c r="CY10" s="15"/>
      <c r="CZ10" s="15"/>
      <c r="DA10" s="416"/>
      <c r="DB10" s="416"/>
      <c r="DC10" s="416"/>
      <c r="DD10" s="416"/>
      <c r="DE10" s="416"/>
      <c r="DF10" s="416"/>
      <c r="DG10" s="416"/>
      <c r="DH10" s="416"/>
      <c r="DI10" s="416"/>
      <c r="DJ10" s="416"/>
      <c r="DK10" s="416"/>
      <c r="DL10" s="416"/>
      <c r="DM10" s="416"/>
      <c r="DN10" s="416"/>
      <c r="DO10" s="416"/>
      <c r="DP10" s="416"/>
      <c r="DQ10" s="416"/>
      <c r="DR10" s="416"/>
      <c r="DS10" s="416"/>
      <c r="DT10" s="416"/>
      <c r="DU10" s="416"/>
      <c r="DV10" s="416"/>
      <c r="DW10" s="416"/>
      <c r="DX10" s="416"/>
      <c r="DY10" s="416"/>
      <c r="DZ10" s="416"/>
      <c r="EA10" s="416"/>
      <c r="EB10" s="416"/>
      <c r="EC10" s="416"/>
      <c r="ED10" s="416"/>
    </row>
    <row r="11" spans="1:151" s="430" customFormat="1" ht="15.75" customHeight="1" x14ac:dyDescent="0.15">
      <c r="E11"/>
      <c r="F11"/>
      <c r="G11"/>
      <c r="H11"/>
      <c r="J11" s="3"/>
      <c r="K11" s="3"/>
      <c r="L11" s="3"/>
      <c r="M11" s="3"/>
      <c r="N11" s="3"/>
      <c r="O11" s="3"/>
      <c r="P11" s="3"/>
      <c r="Q11" s="3"/>
      <c r="R11" s="416"/>
      <c r="S11" s="468" t="s">
        <v>281</v>
      </c>
      <c r="T11" s="469"/>
      <c r="U11" s="469"/>
      <c r="V11" s="469"/>
      <c r="W11" s="469"/>
      <c r="X11" s="469"/>
      <c r="Y11" s="469"/>
      <c r="Z11" s="469"/>
      <c r="AA11" s="469"/>
      <c r="AB11" s="469"/>
      <c r="AC11" s="469"/>
      <c r="AD11" s="469"/>
      <c r="AE11" s="469"/>
      <c r="AF11" s="469"/>
      <c r="AG11" s="469"/>
      <c r="AH11" s="469"/>
      <c r="AI11" s="469"/>
      <c r="AJ11" s="470"/>
      <c r="AK11" s="474" t="s">
        <v>114</v>
      </c>
      <c r="AL11" s="475"/>
      <c r="AM11" s="475"/>
      <c r="AN11" s="475"/>
      <c r="AO11" s="475"/>
      <c r="AP11" s="475"/>
      <c r="AQ11" s="475"/>
      <c r="AR11" s="475"/>
      <c r="AS11" s="475"/>
      <c r="AT11" s="475"/>
      <c r="AU11" s="475"/>
      <c r="AV11" s="475"/>
      <c r="AW11" s="475"/>
      <c r="AX11" s="475"/>
      <c r="AY11" s="475"/>
      <c r="AZ11" s="475"/>
      <c r="BA11" s="475"/>
      <c r="BB11" s="475"/>
      <c r="BC11" s="475"/>
      <c r="BD11" s="475"/>
      <c r="BE11" s="475"/>
      <c r="BF11" s="475"/>
      <c r="BG11" s="475"/>
      <c r="BH11" s="475"/>
      <c r="BI11" s="475"/>
      <c r="BJ11" s="475"/>
      <c r="BK11" s="475"/>
      <c r="BL11" s="475"/>
      <c r="BM11" s="475"/>
      <c r="BN11" s="475"/>
      <c r="BO11" s="475"/>
      <c r="BP11" s="475"/>
      <c r="BQ11" s="475"/>
      <c r="BR11" s="475"/>
      <c r="BS11" s="475"/>
      <c r="BT11" s="475"/>
      <c r="BU11" s="475"/>
      <c r="BV11" s="475"/>
      <c r="BW11" s="475"/>
      <c r="BX11" s="475"/>
      <c r="BY11" s="475"/>
      <c r="BZ11" s="475"/>
      <c r="CA11" s="475"/>
      <c r="CB11" s="475"/>
      <c r="CC11" s="475"/>
      <c r="CD11" s="475"/>
      <c r="CE11" s="475"/>
      <c r="CF11" s="476"/>
      <c r="CG11" s="497" t="s">
        <v>257</v>
      </c>
      <c r="CH11" s="498"/>
      <c r="CI11" s="498"/>
      <c r="CJ11" s="498"/>
      <c r="CK11" s="498"/>
      <c r="CL11" s="498"/>
      <c r="CM11" s="498"/>
      <c r="CN11" s="498"/>
      <c r="CO11" s="498"/>
      <c r="CP11" s="498"/>
      <c r="CQ11" s="498"/>
      <c r="CR11" s="498"/>
      <c r="CS11" s="498"/>
      <c r="CT11" s="498"/>
      <c r="CU11" s="498"/>
      <c r="CV11" s="498"/>
      <c r="CW11" s="498"/>
      <c r="CX11" s="498"/>
      <c r="CY11" s="498"/>
      <c r="CZ11" s="498"/>
      <c r="DA11" s="498"/>
      <c r="DB11" s="498"/>
      <c r="DC11" s="498"/>
      <c r="DD11" s="498"/>
      <c r="DE11" s="498"/>
      <c r="DF11" s="498"/>
      <c r="DG11" s="498"/>
      <c r="DH11" s="498"/>
      <c r="DI11" s="498"/>
      <c r="DJ11" s="498"/>
      <c r="DK11" s="498"/>
      <c r="DL11" s="498"/>
      <c r="DM11" s="498"/>
      <c r="DN11" s="498"/>
      <c r="DO11" s="498"/>
      <c r="DP11" s="498"/>
      <c r="DQ11" s="498"/>
      <c r="DR11" s="498"/>
      <c r="DS11" s="498"/>
      <c r="DT11" s="498"/>
      <c r="DU11" s="498"/>
      <c r="DV11" s="498"/>
      <c r="DW11" s="498"/>
      <c r="DX11" s="498"/>
      <c r="DY11" s="498"/>
      <c r="DZ11" s="498"/>
      <c r="EA11" s="498"/>
      <c r="EB11" s="499"/>
      <c r="EC11" s="415"/>
      <c r="ED11" s="415"/>
      <c r="EE11" s="437"/>
      <c r="EF11" s="437"/>
      <c r="EG11" s="437"/>
      <c r="EH11" s="437"/>
      <c r="EJ11"/>
    </row>
    <row r="12" spans="1:151" ht="27" customHeight="1" x14ac:dyDescent="0.15">
      <c r="J12" s="416"/>
      <c r="K12" s="416"/>
      <c r="L12" s="416"/>
      <c r="M12" s="416"/>
      <c r="N12" s="416"/>
      <c r="O12" s="416"/>
      <c r="P12" s="416"/>
      <c r="Q12" s="416"/>
      <c r="R12" s="416"/>
      <c r="S12" s="471"/>
      <c r="T12" s="472"/>
      <c r="U12" s="472"/>
      <c r="V12" s="472"/>
      <c r="W12" s="472"/>
      <c r="X12" s="472"/>
      <c r="Y12" s="472"/>
      <c r="Z12" s="472"/>
      <c r="AA12" s="472"/>
      <c r="AB12" s="472"/>
      <c r="AC12" s="472"/>
      <c r="AD12" s="472"/>
      <c r="AE12" s="472"/>
      <c r="AF12" s="472"/>
      <c r="AG12" s="472"/>
      <c r="AH12" s="472"/>
      <c r="AI12" s="472"/>
      <c r="AJ12" s="473"/>
      <c r="AK12" s="500" t="s">
        <v>253</v>
      </c>
      <c r="AL12" s="501"/>
      <c r="AM12" s="501"/>
      <c r="AN12" s="501"/>
      <c r="AO12" s="501"/>
      <c r="AP12" s="501"/>
      <c r="AQ12" s="501"/>
      <c r="AR12" s="501"/>
      <c r="AS12" s="501"/>
      <c r="AT12" s="501"/>
      <c r="AU12" s="501"/>
      <c r="AV12" s="501"/>
      <c r="AW12" s="501"/>
      <c r="AX12" s="501"/>
      <c r="AY12" s="502"/>
      <c r="AZ12" s="503" t="s">
        <v>252</v>
      </c>
      <c r="BA12" s="504"/>
      <c r="BB12" s="504"/>
      <c r="BC12" s="504"/>
      <c r="BD12" s="504"/>
      <c r="BE12" s="504"/>
      <c r="BF12" s="504"/>
      <c r="BG12" s="504"/>
      <c r="BH12" s="504"/>
      <c r="BI12" s="504"/>
      <c r="BJ12" s="504"/>
      <c r="BK12" s="504"/>
      <c r="BL12" s="504"/>
      <c r="BM12" s="504"/>
      <c r="BN12" s="505"/>
      <c r="BO12" s="506" t="s">
        <v>43</v>
      </c>
      <c r="BP12" s="507"/>
      <c r="BQ12" s="507"/>
      <c r="BR12" s="507"/>
      <c r="BS12" s="507"/>
      <c r="BT12" s="507"/>
      <c r="BU12" s="507"/>
      <c r="BV12" s="507"/>
      <c r="BW12" s="507"/>
      <c r="BX12" s="507"/>
      <c r="BY12" s="507"/>
      <c r="BZ12" s="507"/>
      <c r="CA12" s="507"/>
      <c r="CB12" s="507"/>
      <c r="CC12" s="507"/>
      <c r="CD12" s="507"/>
      <c r="CE12" s="507"/>
      <c r="CF12" s="508"/>
      <c r="CG12" s="509" t="s">
        <v>280</v>
      </c>
      <c r="CH12" s="507"/>
      <c r="CI12" s="507"/>
      <c r="CJ12" s="507"/>
      <c r="CK12" s="507"/>
      <c r="CL12" s="507"/>
      <c r="CM12" s="507"/>
      <c r="CN12" s="507"/>
      <c r="CO12" s="507"/>
      <c r="CP12" s="507"/>
      <c r="CQ12" s="507"/>
      <c r="CR12" s="507"/>
      <c r="CS12" s="507"/>
      <c r="CT12" s="507"/>
      <c r="CU12" s="507"/>
      <c r="CV12" s="510" t="s">
        <v>105</v>
      </c>
      <c r="CW12" s="507"/>
      <c r="CX12" s="507"/>
      <c r="CY12" s="507"/>
      <c r="CZ12" s="507"/>
      <c r="DA12" s="507"/>
      <c r="DB12" s="507"/>
      <c r="DC12" s="507"/>
      <c r="DD12" s="507"/>
      <c r="DE12" s="507"/>
      <c r="DF12" s="507"/>
      <c r="DG12" s="507"/>
      <c r="DH12" s="507"/>
      <c r="DI12" s="507"/>
      <c r="DJ12" s="507"/>
      <c r="DK12" s="506" t="s">
        <v>254</v>
      </c>
      <c r="DL12" s="507"/>
      <c r="DM12" s="507"/>
      <c r="DN12" s="507"/>
      <c r="DO12" s="507"/>
      <c r="DP12" s="507"/>
      <c r="DQ12" s="507"/>
      <c r="DR12" s="507"/>
      <c r="DS12" s="507"/>
      <c r="DT12" s="507"/>
      <c r="DU12" s="507"/>
      <c r="DV12" s="507"/>
      <c r="DW12" s="507"/>
      <c r="DX12" s="507"/>
      <c r="DY12" s="507"/>
      <c r="DZ12" s="507"/>
      <c r="EA12" s="507"/>
      <c r="EB12" s="508"/>
      <c r="EC12" s="415"/>
      <c r="ED12" s="415"/>
      <c r="EE12" s="437"/>
      <c r="EF12" s="437"/>
      <c r="EG12" s="437"/>
      <c r="EH12" s="437"/>
      <c r="EJ12" s="438"/>
    </row>
    <row r="13" spans="1:151" ht="15.75" customHeight="1" x14ac:dyDescent="0.15">
      <c r="J13" s="416"/>
      <c r="K13" s="416"/>
      <c r="L13" s="416"/>
      <c r="M13" s="416"/>
      <c r="N13" s="416"/>
      <c r="O13" s="416"/>
      <c r="P13" s="416"/>
      <c r="Q13" s="416"/>
      <c r="R13" s="416"/>
      <c r="S13" s="515">
        <v>-1281</v>
      </c>
      <c r="T13" s="516"/>
      <c r="U13" s="516"/>
      <c r="V13" s="516"/>
      <c r="W13" s="516"/>
      <c r="X13" s="516"/>
      <c r="Y13" s="516"/>
      <c r="Z13" s="516"/>
      <c r="AA13" s="516"/>
      <c r="AB13" s="516"/>
      <c r="AC13" s="516"/>
      <c r="AD13" s="516"/>
      <c r="AE13" s="516"/>
      <c r="AF13" s="516"/>
      <c r="AG13" s="516"/>
      <c r="AH13" s="516"/>
      <c r="AI13" s="516"/>
      <c r="AJ13" s="517"/>
      <c r="AK13" s="515">
        <v>286</v>
      </c>
      <c r="AL13" s="516"/>
      <c r="AM13" s="516"/>
      <c r="AN13" s="516"/>
      <c r="AO13" s="516"/>
      <c r="AP13" s="516"/>
      <c r="AQ13" s="516"/>
      <c r="AR13" s="516"/>
      <c r="AS13" s="516"/>
      <c r="AT13" s="516"/>
      <c r="AU13" s="516"/>
      <c r="AV13" s="516"/>
      <c r="AW13" s="516"/>
      <c r="AX13" s="516"/>
      <c r="AY13" s="518"/>
      <c r="AZ13" s="519">
        <v>1294</v>
      </c>
      <c r="BA13" s="520"/>
      <c r="BB13" s="520"/>
      <c r="BC13" s="520"/>
      <c r="BD13" s="520"/>
      <c r="BE13" s="520"/>
      <c r="BF13" s="520"/>
      <c r="BG13" s="520"/>
      <c r="BH13" s="520"/>
      <c r="BI13" s="520"/>
      <c r="BJ13" s="520"/>
      <c r="BK13" s="520"/>
      <c r="BL13" s="520"/>
      <c r="BM13" s="520"/>
      <c r="BN13" s="521"/>
      <c r="BO13" s="519">
        <v>-1008</v>
      </c>
      <c r="BP13" s="520"/>
      <c r="BQ13" s="520"/>
      <c r="BR13" s="520"/>
      <c r="BS13" s="520"/>
      <c r="BT13" s="520"/>
      <c r="BU13" s="520"/>
      <c r="BV13" s="520"/>
      <c r="BW13" s="520"/>
      <c r="BX13" s="520"/>
      <c r="BY13" s="520"/>
      <c r="BZ13" s="520"/>
      <c r="CA13" s="520"/>
      <c r="CB13" s="520"/>
      <c r="CC13" s="520"/>
      <c r="CD13" s="520"/>
      <c r="CE13" s="520"/>
      <c r="CF13" s="522"/>
      <c r="CG13" s="523">
        <v>594</v>
      </c>
      <c r="CH13" s="512"/>
      <c r="CI13" s="512"/>
      <c r="CJ13" s="512"/>
      <c r="CK13" s="512"/>
      <c r="CL13" s="512"/>
      <c r="CM13" s="512"/>
      <c r="CN13" s="512"/>
      <c r="CO13" s="512"/>
      <c r="CP13" s="512"/>
      <c r="CQ13" s="512"/>
      <c r="CR13" s="512"/>
      <c r="CS13" s="512"/>
      <c r="CT13" s="512"/>
      <c r="CU13" s="512"/>
      <c r="CV13" s="511">
        <v>867</v>
      </c>
      <c r="CW13" s="512"/>
      <c r="CX13" s="512"/>
      <c r="CY13" s="512"/>
      <c r="CZ13" s="512"/>
      <c r="DA13" s="512"/>
      <c r="DB13" s="512"/>
      <c r="DC13" s="512"/>
      <c r="DD13" s="512"/>
      <c r="DE13" s="512"/>
      <c r="DF13" s="512"/>
      <c r="DG13" s="512"/>
      <c r="DH13" s="512"/>
      <c r="DI13" s="512"/>
      <c r="DJ13" s="512"/>
      <c r="DK13" s="511">
        <v>-273</v>
      </c>
      <c r="DL13" s="512"/>
      <c r="DM13" s="512"/>
      <c r="DN13" s="512"/>
      <c r="DO13" s="512"/>
      <c r="DP13" s="512"/>
      <c r="DQ13" s="512"/>
      <c r="DR13" s="512"/>
      <c r="DS13" s="512"/>
      <c r="DT13" s="512"/>
      <c r="DU13" s="512"/>
      <c r="DV13" s="512"/>
      <c r="DW13" s="512"/>
      <c r="DX13" s="512"/>
      <c r="DY13" s="512"/>
      <c r="DZ13" s="512"/>
      <c r="EA13" s="512"/>
      <c r="EB13" s="513"/>
      <c r="EC13" s="417"/>
      <c r="ED13" s="417"/>
      <c r="EE13" s="439"/>
      <c r="EF13" s="439"/>
      <c r="EG13" s="439"/>
      <c r="EH13" s="439"/>
      <c r="EJ13" s="440"/>
    </row>
    <row r="14" spans="1:151" ht="7.5" customHeight="1" x14ac:dyDescent="0.15">
      <c r="J14" s="418"/>
      <c r="K14" s="418"/>
      <c r="L14" s="418"/>
      <c r="M14" s="418"/>
      <c r="N14" s="418"/>
      <c r="O14" s="418"/>
      <c r="P14" s="418"/>
      <c r="Q14" s="418"/>
      <c r="R14" s="418"/>
      <c r="S14" s="418"/>
      <c r="T14" s="418"/>
      <c r="U14" s="418"/>
      <c r="V14" s="418"/>
      <c r="W14" s="418"/>
      <c r="X14" s="418"/>
      <c r="Y14" s="418"/>
      <c r="Z14" s="418"/>
      <c r="AA14" s="418"/>
      <c r="AB14" s="418"/>
      <c r="AC14" s="418"/>
      <c r="AD14" s="418"/>
      <c r="AE14" s="418"/>
      <c r="AF14" s="418"/>
      <c r="AG14" s="418"/>
      <c r="AH14" s="418"/>
      <c r="AI14" s="418"/>
      <c r="AJ14" s="418"/>
      <c r="AK14" s="418"/>
      <c r="AL14" s="418"/>
      <c r="AM14" s="418"/>
      <c r="AN14" s="418"/>
      <c r="AO14" s="418"/>
      <c r="AP14" s="418"/>
      <c r="AQ14" s="418"/>
      <c r="AR14" s="418"/>
      <c r="AS14" s="418"/>
      <c r="AT14" s="418"/>
      <c r="AU14" s="418"/>
      <c r="AV14" s="418"/>
      <c r="AW14" s="418"/>
      <c r="AX14" s="418"/>
      <c r="AY14" s="418"/>
      <c r="AZ14" s="418"/>
      <c r="BA14" s="418"/>
      <c r="BB14" s="418"/>
      <c r="BC14" s="418"/>
      <c r="BD14" s="418"/>
      <c r="BE14" s="418"/>
      <c r="BF14" s="418"/>
      <c r="BG14" s="418"/>
      <c r="BH14" s="418"/>
      <c r="BI14" s="418"/>
      <c r="BJ14" s="418"/>
      <c r="BK14" s="418"/>
      <c r="BL14" s="418"/>
      <c r="BM14" s="418"/>
      <c r="BN14" s="418"/>
      <c r="BO14" s="418"/>
      <c r="BP14" s="418"/>
      <c r="BQ14" s="418"/>
      <c r="BR14" s="418"/>
      <c r="BS14" s="418"/>
      <c r="BT14" s="418"/>
      <c r="BU14" s="418"/>
      <c r="BV14" s="418"/>
      <c r="BW14" s="418"/>
      <c r="BX14" s="418"/>
      <c r="BY14" s="418"/>
      <c r="BZ14" s="418"/>
      <c r="CA14" s="418"/>
      <c r="CB14" s="418"/>
      <c r="CC14" s="418"/>
      <c r="CD14" s="418"/>
      <c r="CE14" s="418"/>
      <c r="CF14" s="418"/>
      <c r="CG14" s="418"/>
      <c r="CH14" s="418"/>
      <c r="CI14" s="418"/>
      <c r="CJ14" s="418"/>
      <c r="CK14" s="418"/>
      <c r="CL14" s="418"/>
      <c r="CM14" s="418"/>
      <c r="CN14" s="418"/>
      <c r="CO14" s="418"/>
      <c r="CP14" s="418"/>
      <c r="CQ14" s="418"/>
      <c r="CR14" s="418"/>
      <c r="CS14" s="418"/>
      <c r="CT14" s="418"/>
      <c r="CU14" s="418"/>
      <c r="CV14" s="418"/>
      <c r="CW14" s="418"/>
      <c r="CX14" s="418"/>
      <c r="CY14" s="418"/>
      <c r="CZ14" s="418"/>
      <c r="DA14" s="418"/>
      <c r="DB14" s="418"/>
      <c r="DC14" s="418"/>
      <c r="DD14" s="418"/>
      <c r="DE14" s="418"/>
      <c r="DF14" s="418"/>
      <c r="DG14" s="418"/>
      <c r="DH14" s="418"/>
      <c r="DI14" s="418"/>
      <c r="DJ14" s="418"/>
      <c r="DK14" s="418"/>
      <c r="DL14" s="418"/>
      <c r="DM14" s="418"/>
      <c r="DN14" s="418"/>
      <c r="DO14" s="418"/>
      <c r="DP14" s="418"/>
      <c r="DQ14" s="418"/>
      <c r="DR14" s="418"/>
      <c r="DS14" s="418"/>
      <c r="DT14" s="418"/>
      <c r="DU14" s="418"/>
      <c r="DV14" s="418"/>
      <c r="DW14" s="418"/>
      <c r="DX14" s="418"/>
      <c r="DY14" s="418"/>
      <c r="DZ14" s="418"/>
      <c r="EA14" s="418"/>
      <c r="EB14" s="418"/>
      <c r="EC14" s="418"/>
      <c r="ED14" s="418"/>
    </row>
    <row r="15" spans="1:151" s="432" customFormat="1" ht="15" customHeight="1" x14ac:dyDescent="0.2">
      <c r="J15" s="6"/>
      <c r="K15" s="6"/>
      <c r="L15" s="6"/>
      <c r="M15" s="6"/>
      <c r="N15" s="6" t="s">
        <v>262</v>
      </c>
      <c r="O15" s="6"/>
      <c r="P15" s="6"/>
      <c r="Q15" s="6"/>
      <c r="R15" s="6"/>
      <c r="S15" s="6"/>
      <c r="T15" s="6"/>
      <c r="U15" s="6"/>
      <c r="V15" s="10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491">
        <v>13891</v>
      </c>
      <c r="AR15" s="492"/>
      <c r="AS15" s="492"/>
      <c r="AT15" s="492"/>
      <c r="AU15" s="492"/>
      <c r="AV15" s="492"/>
      <c r="AW15" s="492"/>
      <c r="AX15" s="492"/>
      <c r="AY15" s="492"/>
      <c r="AZ15" s="492"/>
      <c r="BA15" s="492"/>
      <c r="BB15" s="492"/>
      <c r="BC15" s="492"/>
      <c r="BD15" s="492"/>
      <c r="BE15" s="492"/>
      <c r="BF15" s="493">
        <v>1.45</v>
      </c>
      <c r="BG15" s="492"/>
      <c r="BH15" s="492"/>
      <c r="BI15" s="492"/>
      <c r="BJ15" s="492"/>
      <c r="BK15" s="492"/>
      <c r="BL15" s="492"/>
      <c r="BM15" s="492"/>
      <c r="BN15" s="492"/>
      <c r="BO15" s="492"/>
      <c r="BP15" s="492"/>
      <c r="BQ15" s="492"/>
      <c r="BR15" s="492"/>
      <c r="BS15" s="492"/>
      <c r="BT15" s="492"/>
      <c r="BU15" s="6" t="s">
        <v>405</v>
      </c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4"/>
      <c r="DY15" s="4"/>
      <c r="DZ15" s="4"/>
      <c r="EA15" s="4"/>
      <c r="EB15" s="4"/>
      <c r="EC15" s="4"/>
      <c r="ED15" s="6"/>
    </row>
    <row r="16" spans="1:151" s="432" customFormat="1" ht="15" customHeight="1" x14ac:dyDescent="0.15">
      <c r="J16" s="4"/>
      <c r="K16" s="4"/>
      <c r="L16" s="4"/>
      <c r="M16" s="4"/>
      <c r="N16" s="4"/>
      <c r="O16" s="4"/>
      <c r="P16" s="4"/>
      <c r="Q16" s="514">
        <v>43891</v>
      </c>
      <c r="R16" s="514"/>
      <c r="S16" s="514"/>
      <c r="T16" s="514"/>
      <c r="U16" s="514"/>
      <c r="V16" s="514"/>
      <c r="W16" s="514"/>
      <c r="X16" s="514"/>
      <c r="Y16" s="514"/>
      <c r="Z16" s="514"/>
      <c r="AA16" s="514"/>
      <c r="AB16" s="514"/>
      <c r="AC16" s="514"/>
      <c r="AD16" s="514"/>
      <c r="AE16" s="514"/>
      <c r="AF16" s="514"/>
      <c r="AG16" s="514"/>
      <c r="AH16" s="514"/>
      <c r="AI16" s="514"/>
      <c r="AJ16" s="514"/>
      <c r="AK16" s="514"/>
      <c r="AL16" s="514"/>
      <c r="AM16" s="514"/>
      <c r="AN16" s="514"/>
      <c r="AO16" s="514"/>
      <c r="AP16" s="514"/>
      <c r="AQ16" s="514"/>
      <c r="AR16" s="495" t="s">
        <v>265</v>
      </c>
      <c r="AS16" s="495"/>
      <c r="AT16" s="495"/>
      <c r="AU16" s="495"/>
      <c r="AV16" s="495"/>
      <c r="AW16" s="495"/>
      <c r="AX16" s="496">
        <v>44255</v>
      </c>
      <c r="AY16" s="496"/>
      <c r="AZ16" s="496"/>
      <c r="BA16" s="496"/>
      <c r="BB16" s="496"/>
      <c r="BC16" s="496"/>
      <c r="BD16" s="496"/>
      <c r="BE16" s="496"/>
      <c r="BF16" s="496"/>
      <c r="BG16" s="496"/>
      <c r="BH16" s="496"/>
      <c r="BI16" s="496"/>
      <c r="BJ16" s="496"/>
      <c r="BK16" s="496"/>
      <c r="BL16" s="496"/>
      <c r="BM16" s="496"/>
      <c r="BN16" s="496"/>
      <c r="BO16" s="496"/>
      <c r="BP16" s="496"/>
      <c r="BQ16" s="496"/>
      <c r="BR16" s="496"/>
      <c r="BS16" s="496"/>
      <c r="BT16" s="496"/>
      <c r="BU16" s="496"/>
      <c r="BV16" s="496"/>
      <c r="BW16" s="496"/>
      <c r="BX16" s="496"/>
      <c r="BY16" s="416" t="s">
        <v>270</v>
      </c>
      <c r="BZ16" s="416"/>
      <c r="CA16" s="416"/>
      <c r="CB16" s="416"/>
      <c r="CC16" s="416"/>
      <c r="CD16" s="416"/>
      <c r="CE16" s="416"/>
      <c r="CF16" s="416"/>
      <c r="CG16" s="416"/>
      <c r="CH16" s="416"/>
      <c r="CI16" s="416"/>
      <c r="CJ16" s="416"/>
      <c r="CK16" s="416"/>
      <c r="CL16" s="416"/>
      <c r="CM16" s="416"/>
      <c r="CN16" s="416"/>
      <c r="CO16" s="416"/>
      <c r="CP16" s="416"/>
      <c r="CQ16" s="416"/>
      <c r="CR16" s="416"/>
      <c r="CS16" s="15"/>
      <c r="CT16" s="15"/>
      <c r="CU16" s="15"/>
      <c r="CV16" s="15"/>
      <c r="CW16" s="15"/>
      <c r="CX16" s="15"/>
      <c r="CY16" s="15"/>
      <c r="CZ16" s="15"/>
      <c r="DA16" s="416"/>
      <c r="DB16" s="416"/>
      <c r="DC16" s="416"/>
      <c r="DD16" s="416"/>
      <c r="DE16" s="416"/>
      <c r="DF16" s="416"/>
      <c r="DG16" s="416"/>
      <c r="DH16" s="416"/>
      <c r="DI16" s="416"/>
      <c r="DJ16" s="416"/>
      <c r="DK16" s="416"/>
      <c r="DL16" s="416"/>
      <c r="DM16" s="416"/>
      <c r="DN16" s="416"/>
      <c r="DO16" s="416"/>
      <c r="DP16" s="416"/>
      <c r="DQ16" s="416"/>
      <c r="DR16" s="416"/>
      <c r="DS16" s="416"/>
      <c r="DT16" s="416"/>
      <c r="DU16" s="416"/>
      <c r="DV16" s="416"/>
      <c r="DW16" s="416"/>
      <c r="DX16" s="416"/>
      <c r="DY16" s="416"/>
      <c r="DZ16" s="416"/>
      <c r="EA16" s="416"/>
      <c r="EB16" s="416"/>
      <c r="EC16" s="416"/>
      <c r="ED16" s="416"/>
      <c r="EE16"/>
      <c r="EF16"/>
      <c r="EG16"/>
      <c r="EH16"/>
      <c r="EI16"/>
    </row>
    <row r="17" spans="3:139" s="432" customFormat="1" ht="15.75" customHeight="1" x14ac:dyDescent="0.15">
      <c r="J17" s="4"/>
      <c r="K17" s="4"/>
      <c r="L17" s="4"/>
      <c r="M17" s="4"/>
      <c r="N17" s="4"/>
      <c r="O17" s="4"/>
      <c r="P17" s="4"/>
      <c r="Q17" s="3"/>
      <c r="R17" s="4"/>
      <c r="S17" s="468" t="s">
        <v>281</v>
      </c>
      <c r="T17" s="469"/>
      <c r="U17" s="469"/>
      <c r="V17" s="469"/>
      <c r="W17" s="469"/>
      <c r="X17" s="469"/>
      <c r="Y17" s="469"/>
      <c r="Z17" s="469"/>
      <c r="AA17" s="469"/>
      <c r="AB17" s="469"/>
      <c r="AC17" s="469"/>
      <c r="AD17" s="469"/>
      <c r="AE17" s="469"/>
      <c r="AF17" s="469"/>
      <c r="AG17" s="469"/>
      <c r="AH17" s="469"/>
      <c r="AI17" s="469"/>
      <c r="AJ17" s="470"/>
      <c r="AK17" s="474" t="s">
        <v>114</v>
      </c>
      <c r="AL17" s="475"/>
      <c r="AM17" s="475"/>
      <c r="AN17" s="475"/>
      <c r="AO17" s="475"/>
      <c r="AP17" s="475"/>
      <c r="AQ17" s="475"/>
      <c r="AR17" s="475"/>
      <c r="AS17" s="475"/>
      <c r="AT17" s="475"/>
      <c r="AU17" s="475"/>
      <c r="AV17" s="475"/>
      <c r="AW17" s="475"/>
      <c r="AX17" s="475"/>
      <c r="AY17" s="475"/>
      <c r="AZ17" s="475"/>
      <c r="BA17" s="475"/>
      <c r="BB17" s="475"/>
      <c r="BC17" s="475"/>
      <c r="BD17" s="475"/>
      <c r="BE17" s="475"/>
      <c r="BF17" s="475"/>
      <c r="BG17" s="475"/>
      <c r="BH17" s="475"/>
      <c r="BI17" s="475"/>
      <c r="BJ17" s="475"/>
      <c r="BK17" s="475"/>
      <c r="BL17" s="475"/>
      <c r="BM17" s="475"/>
      <c r="BN17" s="475"/>
      <c r="BO17" s="475"/>
      <c r="BP17" s="475"/>
      <c r="BQ17" s="475"/>
      <c r="BR17" s="475"/>
      <c r="BS17" s="475"/>
      <c r="BT17" s="475"/>
      <c r="BU17" s="475"/>
      <c r="BV17" s="475"/>
      <c r="BW17" s="475"/>
      <c r="BX17" s="475"/>
      <c r="BY17" s="475"/>
      <c r="BZ17" s="475"/>
      <c r="CA17" s="475"/>
      <c r="CB17" s="475"/>
      <c r="CC17" s="475"/>
      <c r="CD17" s="475"/>
      <c r="CE17" s="475"/>
      <c r="CF17" s="476"/>
      <c r="CG17" s="497" t="s">
        <v>257</v>
      </c>
      <c r="CH17" s="498"/>
      <c r="CI17" s="498"/>
      <c r="CJ17" s="498"/>
      <c r="CK17" s="498"/>
      <c r="CL17" s="498"/>
      <c r="CM17" s="498"/>
      <c r="CN17" s="498"/>
      <c r="CO17" s="498"/>
      <c r="CP17" s="498"/>
      <c r="CQ17" s="498"/>
      <c r="CR17" s="498"/>
      <c r="CS17" s="498"/>
      <c r="CT17" s="498"/>
      <c r="CU17" s="498"/>
      <c r="CV17" s="498"/>
      <c r="CW17" s="498"/>
      <c r="CX17" s="498"/>
      <c r="CY17" s="498"/>
      <c r="CZ17" s="498"/>
      <c r="DA17" s="498"/>
      <c r="DB17" s="498"/>
      <c r="DC17" s="498"/>
      <c r="DD17" s="498"/>
      <c r="DE17" s="498"/>
      <c r="DF17" s="498"/>
      <c r="DG17" s="498"/>
      <c r="DH17" s="498"/>
      <c r="DI17" s="498"/>
      <c r="DJ17" s="498"/>
      <c r="DK17" s="498"/>
      <c r="DL17" s="498"/>
      <c r="DM17" s="498"/>
      <c r="DN17" s="498"/>
      <c r="DO17" s="498"/>
      <c r="DP17" s="498"/>
      <c r="DQ17" s="498"/>
      <c r="DR17" s="498"/>
      <c r="DS17" s="498"/>
      <c r="DT17" s="498"/>
      <c r="DU17" s="498"/>
      <c r="DV17" s="498"/>
      <c r="DW17" s="498"/>
      <c r="DX17" s="498"/>
      <c r="DY17" s="498"/>
      <c r="DZ17" s="498"/>
      <c r="EA17" s="498"/>
      <c r="EB17" s="499"/>
      <c r="EC17" s="4"/>
      <c r="ED17" s="4"/>
    </row>
    <row r="18" spans="3:139" s="432" customFormat="1" ht="27" customHeight="1" x14ac:dyDescent="0.15">
      <c r="J18" s="4"/>
      <c r="K18" s="4"/>
      <c r="L18" s="4"/>
      <c r="M18" s="4"/>
      <c r="N18" s="4"/>
      <c r="O18" s="4"/>
      <c r="P18" s="4"/>
      <c r="Q18" s="416"/>
      <c r="R18" s="4"/>
      <c r="S18" s="471"/>
      <c r="T18" s="472"/>
      <c r="U18" s="472"/>
      <c r="V18" s="472"/>
      <c r="W18" s="472"/>
      <c r="X18" s="472"/>
      <c r="Y18" s="472"/>
      <c r="Z18" s="472"/>
      <c r="AA18" s="472"/>
      <c r="AB18" s="472"/>
      <c r="AC18" s="472"/>
      <c r="AD18" s="472"/>
      <c r="AE18" s="472"/>
      <c r="AF18" s="472"/>
      <c r="AG18" s="472"/>
      <c r="AH18" s="472"/>
      <c r="AI18" s="472"/>
      <c r="AJ18" s="473"/>
      <c r="AK18" s="500" t="s">
        <v>253</v>
      </c>
      <c r="AL18" s="501"/>
      <c r="AM18" s="501"/>
      <c r="AN18" s="501"/>
      <c r="AO18" s="501"/>
      <c r="AP18" s="501"/>
      <c r="AQ18" s="501"/>
      <c r="AR18" s="501"/>
      <c r="AS18" s="501"/>
      <c r="AT18" s="501"/>
      <c r="AU18" s="501"/>
      <c r="AV18" s="501"/>
      <c r="AW18" s="501"/>
      <c r="AX18" s="501"/>
      <c r="AY18" s="502"/>
      <c r="AZ18" s="503" t="s">
        <v>252</v>
      </c>
      <c r="BA18" s="504"/>
      <c r="BB18" s="504"/>
      <c r="BC18" s="504"/>
      <c r="BD18" s="504"/>
      <c r="BE18" s="504"/>
      <c r="BF18" s="504"/>
      <c r="BG18" s="504"/>
      <c r="BH18" s="504"/>
      <c r="BI18" s="504"/>
      <c r="BJ18" s="504"/>
      <c r="BK18" s="504"/>
      <c r="BL18" s="504"/>
      <c r="BM18" s="504"/>
      <c r="BN18" s="505"/>
      <c r="BO18" s="506" t="s">
        <v>43</v>
      </c>
      <c r="BP18" s="507"/>
      <c r="BQ18" s="507"/>
      <c r="BR18" s="507"/>
      <c r="BS18" s="507"/>
      <c r="BT18" s="507"/>
      <c r="BU18" s="507"/>
      <c r="BV18" s="507"/>
      <c r="BW18" s="507"/>
      <c r="BX18" s="507"/>
      <c r="BY18" s="507"/>
      <c r="BZ18" s="507"/>
      <c r="CA18" s="507"/>
      <c r="CB18" s="507"/>
      <c r="CC18" s="507"/>
      <c r="CD18" s="507"/>
      <c r="CE18" s="507"/>
      <c r="CF18" s="508"/>
      <c r="CG18" s="509" t="s">
        <v>280</v>
      </c>
      <c r="CH18" s="507"/>
      <c r="CI18" s="507"/>
      <c r="CJ18" s="507"/>
      <c r="CK18" s="507"/>
      <c r="CL18" s="507"/>
      <c r="CM18" s="507"/>
      <c r="CN18" s="507"/>
      <c r="CO18" s="507"/>
      <c r="CP18" s="507"/>
      <c r="CQ18" s="507"/>
      <c r="CR18" s="507"/>
      <c r="CS18" s="507"/>
      <c r="CT18" s="507"/>
      <c r="CU18" s="507"/>
      <c r="CV18" s="510" t="s">
        <v>105</v>
      </c>
      <c r="CW18" s="507"/>
      <c r="CX18" s="507"/>
      <c r="CY18" s="507"/>
      <c r="CZ18" s="507"/>
      <c r="DA18" s="507"/>
      <c r="DB18" s="507"/>
      <c r="DC18" s="507"/>
      <c r="DD18" s="507"/>
      <c r="DE18" s="507"/>
      <c r="DF18" s="507"/>
      <c r="DG18" s="507"/>
      <c r="DH18" s="507"/>
      <c r="DI18" s="507"/>
      <c r="DJ18" s="507"/>
      <c r="DK18" s="506" t="s">
        <v>254</v>
      </c>
      <c r="DL18" s="507"/>
      <c r="DM18" s="507"/>
      <c r="DN18" s="507"/>
      <c r="DO18" s="507"/>
      <c r="DP18" s="507"/>
      <c r="DQ18" s="507"/>
      <c r="DR18" s="507"/>
      <c r="DS18" s="507"/>
      <c r="DT18" s="507"/>
      <c r="DU18" s="507"/>
      <c r="DV18" s="507"/>
      <c r="DW18" s="507"/>
      <c r="DX18" s="507"/>
      <c r="DY18" s="507"/>
      <c r="DZ18" s="507"/>
      <c r="EA18" s="507"/>
      <c r="EB18" s="508"/>
      <c r="EC18" s="4"/>
      <c r="ED18" s="4"/>
    </row>
    <row r="19" spans="3:139" s="432" customFormat="1" ht="15.75" customHeight="1" x14ac:dyDescent="0.15">
      <c r="J19" s="6"/>
      <c r="K19" s="6"/>
      <c r="L19" s="6"/>
      <c r="M19" s="6"/>
      <c r="N19" s="6"/>
      <c r="O19" s="6"/>
      <c r="P19" s="6"/>
      <c r="Q19" s="416"/>
      <c r="R19" s="4"/>
      <c r="S19" s="515">
        <v>-13891</v>
      </c>
      <c r="T19" s="529"/>
      <c r="U19" s="529"/>
      <c r="V19" s="529"/>
      <c r="W19" s="529"/>
      <c r="X19" s="529"/>
      <c r="Y19" s="529"/>
      <c r="Z19" s="529"/>
      <c r="AA19" s="529"/>
      <c r="AB19" s="529"/>
      <c r="AC19" s="529"/>
      <c r="AD19" s="529"/>
      <c r="AE19" s="529"/>
      <c r="AF19" s="529"/>
      <c r="AG19" s="529"/>
      <c r="AH19" s="529"/>
      <c r="AI19" s="529"/>
      <c r="AJ19" s="530"/>
      <c r="AK19" s="515">
        <v>4427</v>
      </c>
      <c r="AL19" s="516"/>
      <c r="AM19" s="516"/>
      <c r="AN19" s="516"/>
      <c r="AO19" s="516"/>
      <c r="AP19" s="516"/>
      <c r="AQ19" s="516"/>
      <c r="AR19" s="516"/>
      <c r="AS19" s="516"/>
      <c r="AT19" s="516"/>
      <c r="AU19" s="516"/>
      <c r="AV19" s="516"/>
      <c r="AW19" s="516"/>
      <c r="AX19" s="516"/>
      <c r="AY19" s="518"/>
      <c r="AZ19" s="519">
        <v>15540</v>
      </c>
      <c r="BA19" s="520"/>
      <c r="BB19" s="520"/>
      <c r="BC19" s="520"/>
      <c r="BD19" s="520"/>
      <c r="BE19" s="520"/>
      <c r="BF19" s="520"/>
      <c r="BG19" s="520"/>
      <c r="BH19" s="520"/>
      <c r="BI19" s="520"/>
      <c r="BJ19" s="520"/>
      <c r="BK19" s="520"/>
      <c r="BL19" s="520"/>
      <c r="BM19" s="520"/>
      <c r="BN19" s="521"/>
      <c r="BO19" s="519">
        <v>-11113</v>
      </c>
      <c r="BP19" s="520"/>
      <c r="BQ19" s="520"/>
      <c r="BR19" s="520"/>
      <c r="BS19" s="520"/>
      <c r="BT19" s="520"/>
      <c r="BU19" s="520"/>
      <c r="BV19" s="520"/>
      <c r="BW19" s="520"/>
      <c r="BX19" s="520"/>
      <c r="BY19" s="520"/>
      <c r="BZ19" s="520"/>
      <c r="CA19" s="520"/>
      <c r="CB19" s="520"/>
      <c r="CC19" s="520"/>
      <c r="CD19" s="520"/>
      <c r="CE19" s="520"/>
      <c r="CF19" s="522"/>
      <c r="CG19" s="523">
        <v>11552</v>
      </c>
      <c r="CH19" s="512"/>
      <c r="CI19" s="512"/>
      <c r="CJ19" s="512"/>
      <c r="CK19" s="512"/>
      <c r="CL19" s="512"/>
      <c r="CM19" s="512"/>
      <c r="CN19" s="512"/>
      <c r="CO19" s="512"/>
      <c r="CP19" s="512"/>
      <c r="CQ19" s="512"/>
      <c r="CR19" s="512"/>
      <c r="CS19" s="512"/>
      <c r="CT19" s="512"/>
      <c r="CU19" s="512"/>
      <c r="CV19" s="511">
        <v>14330</v>
      </c>
      <c r="CW19" s="512"/>
      <c r="CX19" s="512"/>
      <c r="CY19" s="512"/>
      <c r="CZ19" s="512"/>
      <c r="DA19" s="512"/>
      <c r="DB19" s="512"/>
      <c r="DC19" s="512"/>
      <c r="DD19" s="512"/>
      <c r="DE19" s="512"/>
      <c r="DF19" s="512"/>
      <c r="DG19" s="512"/>
      <c r="DH19" s="512"/>
      <c r="DI19" s="512"/>
      <c r="DJ19" s="512"/>
      <c r="DK19" s="511">
        <v>-2778</v>
      </c>
      <c r="DL19" s="512"/>
      <c r="DM19" s="512"/>
      <c r="DN19" s="512"/>
      <c r="DO19" s="512"/>
      <c r="DP19" s="512"/>
      <c r="DQ19" s="512"/>
      <c r="DR19" s="512"/>
      <c r="DS19" s="512"/>
      <c r="DT19" s="512"/>
      <c r="DU19" s="512"/>
      <c r="DV19" s="512"/>
      <c r="DW19" s="512"/>
      <c r="DX19" s="512"/>
      <c r="DY19" s="512"/>
      <c r="DZ19" s="512"/>
      <c r="EA19" s="512"/>
      <c r="EB19" s="513"/>
      <c r="EC19" s="4"/>
      <c r="ED19" s="4"/>
    </row>
    <row r="20" spans="3:139" s="432" customFormat="1" ht="7.5" customHeight="1" x14ac:dyDescent="0.15">
      <c r="J20" s="6"/>
      <c r="K20" s="6"/>
      <c r="L20" s="6"/>
      <c r="M20" s="6"/>
      <c r="N20" s="6"/>
      <c r="O20" s="6"/>
      <c r="P20" s="6"/>
      <c r="Q20" s="416"/>
      <c r="R20" s="418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417"/>
      <c r="CP20" s="417"/>
      <c r="CQ20" s="417"/>
      <c r="CR20" s="417"/>
      <c r="CS20" s="417"/>
      <c r="CT20" s="417"/>
      <c r="CU20" s="417"/>
      <c r="CV20" s="417"/>
      <c r="CW20" s="417"/>
      <c r="CX20" s="417"/>
      <c r="CY20" s="417"/>
      <c r="CZ20" s="417"/>
      <c r="DA20" s="417"/>
      <c r="DB20" s="417"/>
      <c r="DC20" s="417"/>
      <c r="DD20" s="417"/>
      <c r="DE20" s="417"/>
      <c r="DF20" s="9"/>
      <c r="DG20" s="417"/>
      <c r="DH20" s="417"/>
      <c r="DI20" s="417"/>
      <c r="DJ20" s="417"/>
      <c r="DK20" s="417"/>
      <c r="DL20" s="417"/>
      <c r="DM20" s="417"/>
      <c r="DN20" s="417"/>
      <c r="DO20" s="417"/>
      <c r="DP20" s="417"/>
      <c r="DQ20" s="417"/>
      <c r="DR20" s="417"/>
      <c r="DS20" s="417"/>
      <c r="DT20" s="417"/>
      <c r="DU20" s="417"/>
      <c r="DV20" s="417"/>
      <c r="DW20" s="417"/>
      <c r="DX20" s="9"/>
      <c r="DY20" s="417"/>
      <c r="DZ20" s="417"/>
      <c r="EA20" s="417"/>
      <c r="EB20" s="417"/>
      <c r="EC20" s="417"/>
      <c r="ED20" s="417"/>
      <c r="EE20" s="439"/>
      <c r="EF20" s="439"/>
      <c r="EG20" s="439"/>
      <c r="EH20" s="439"/>
      <c r="EI20" s="440"/>
    </row>
    <row r="21" spans="3:139" ht="18" customHeight="1" x14ac:dyDescent="0.3">
      <c r="E21" s="436" t="s">
        <v>411</v>
      </c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  <c r="AC21" s="418"/>
      <c r="AD21" s="418"/>
      <c r="AE21" s="418"/>
      <c r="AF21" s="418"/>
      <c r="AG21" s="418"/>
      <c r="AH21" s="418"/>
      <c r="AI21" s="418"/>
      <c r="AJ21" s="418"/>
      <c r="AK21" s="418"/>
      <c r="AL21" s="418"/>
      <c r="AM21" s="418"/>
      <c r="AN21" s="418"/>
      <c r="AO21" s="418"/>
      <c r="AP21" s="418"/>
      <c r="AQ21" s="418"/>
      <c r="AR21" s="418"/>
      <c r="AS21" s="418"/>
      <c r="AT21" s="418"/>
      <c r="AU21" s="418"/>
      <c r="AV21" s="418"/>
      <c r="AW21" s="418"/>
      <c r="AX21" s="418"/>
      <c r="AY21" s="418"/>
      <c r="AZ21" s="418"/>
      <c r="BA21" s="418"/>
      <c r="BB21" s="418"/>
      <c r="BC21" s="418"/>
      <c r="BD21" s="418"/>
      <c r="BE21" s="418"/>
      <c r="BF21" s="418"/>
      <c r="BG21" s="418"/>
      <c r="BH21" s="418"/>
      <c r="BI21" s="418"/>
      <c r="BJ21" s="418"/>
      <c r="BK21" s="418"/>
      <c r="BL21" s="418"/>
      <c r="BM21" s="418"/>
      <c r="BN21" s="418"/>
      <c r="BO21" s="418"/>
      <c r="BP21" s="418"/>
      <c r="BQ21" s="418"/>
      <c r="BR21" s="418"/>
      <c r="BS21" s="418"/>
      <c r="BT21" s="418"/>
      <c r="BU21" s="418"/>
      <c r="BV21" s="418"/>
      <c r="BW21" s="418"/>
      <c r="BX21" s="418"/>
      <c r="BY21" s="418"/>
      <c r="BZ21" s="418"/>
      <c r="CA21" s="418"/>
      <c r="CB21" s="418"/>
      <c r="CC21" s="418"/>
      <c r="CD21" s="418"/>
      <c r="CE21" s="418"/>
      <c r="CF21" s="418"/>
      <c r="CG21" s="418"/>
      <c r="CH21" s="418"/>
      <c r="CI21" s="418"/>
      <c r="CJ21" s="418"/>
      <c r="CK21" s="418"/>
      <c r="CL21" s="418"/>
      <c r="CM21" s="418"/>
      <c r="CN21" s="418"/>
      <c r="CO21" s="418"/>
      <c r="CP21" s="418"/>
      <c r="CQ21" s="418"/>
      <c r="CR21" s="418"/>
      <c r="CS21" s="418"/>
      <c r="CT21" s="418"/>
      <c r="CU21" s="418"/>
      <c r="CV21" s="418"/>
      <c r="CW21" s="418"/>
      <c r="CX21" s="418"/>
      <c r="CY21" s="418"/>
      <c r="CZ21" s="418"/>
      <c r="DA21" s="418"/>
      <c r="DB21" s="418"/>
      <c r="DC21" s="418"/>
      <c r="DD21" s="418"/>
      <c r="DE21" s="418"/>
      <c r="DF21" s="418"/>
      <c r="DG21" s="418"/>
      <c r="DH21" s="418"/>
      <c r="DI21" s="418"/>
      <c r="DJ21" s="418"/>
      <c r="DK21" s="418"/>
      <c r="DL21" s="418"/>
      <c r="DM21" s="418"/>
      <c r="DN21" s="418"/>
      <c r="DO21" s="418"/>
      <c r="DP21" s="418"/>
      <c r="DQ21" s="418"/>
      <c r="DR21" s="418"/>
      <c r="DS21" s="418"/>
      <c r="DT21" s="418"/>
      <c r="DU21" s="418"/>
      <c r="DV21" s="418"/>
      <c r="DW21" s="418"/>
      <c r="DX21" s="418"/>
      <c r="DY21" s="418"/>
      <c r="DZ21" s="418"/>
      <c r="EA21" s="418"/>
      <c r="EB21" s="418"/>
      <c r="EC21" s="418"/>
      <c r="ED21" s="418"/>
    </row>
    <row r="22" spans="3:139" s="432" customFormat="1" ht="15.75" customHeight="1" x14ac:dyDescent="0.15">
      <c r="I22" s="441"/>
      <c r="J22" s="524">
        <v>44256</v>
      </c>
      <c r="K22" s="525"/>
      <c r="L22" s="525"/>
      <c r="M22" s="525"/>
      <c r="N22" s="525"/>
      <c r="O22" s="525"/>
      <c r="P22" s="525"/>
      <c r="Q22" s="525"/>
      <c r="R22" s="525"/>
      <c r="S22" s="525"/>
      <c r="T22" s="525"/>
      <c r="U22" s="525"/>
      <c r="V22" s="525"/>
      <c r="W22" s="525"/>
      <c r="X22" s="525"/>
      <c r="Y22" s="525"/>
      <c r="Z22" s="525"/>
      <c r="AA22" s="525"/>
      <c r="AB22" s="525"/>
      <c r="AC22" s="525"/>
      <c r="AD22" s="525"/>
      <c r="AE22" s="525"/>
      <c r="AF22" s="525"/>
      <c r="AG22" s="525"/>
      <c r="AH22" s="525"/>
      <c r="AI22" s="525"/>
      <c r="AJ22" s="525"/>
      <c r="AK22" s="525"/>
      <c r="AL22" s="6" t="s">
        <v>275</v>
      </c>
      <c r="AM22" s="13"/>
      <c r="AN22" s="13"/>
      <c r="AO22" s="13"/>
      <c r="AP22" s="13"/>
      <c r="AQ22" s="13"/>
      <c r="AR22" s="13"/>
      <c r="AS22" s="13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526">
        <v>384417</v>
      </c>
      <c r="BK22" s="486"/>
      <c r="BL22" s="486"/>
      <c r="BM22" s="486"/>
      <c r="BN22" s="486"/>
      <c r="BO22" s="486"/>
      <c r="BP22" s="486"/>
      <c r="BQ22" s="486"/>
      <c r="BR22" s="486"/>
      <c r="BS22" s="486"/>
      <c r="BT22" s="486"/>
      <c r="BU22" s="486"/>
      <c r="BV22" s="486"/>
      <c r="BW22" s="486"/>
      <c r="BX22" s="486"/>
      <c r="BY22" s="486"/>
      <c r="BZ22" s="486"/>
      <c r="CA22" s="486"/>
      <c r="CB22" s="486"/>
      <c r="CC22" s="486"/>
      <c r="CD22" s="4"/>
      <c r="CE22" s="4"/>
      <c r="CF22" s="4"/>
      <c r="CG22" s="4"/>
      <c r="CH22" s="4"/>
      <c r="CI22" s="4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</row>
    <row r="23" spans="3:139" s="432" customFormat="1" ht="15.75" customHeight="1" x14ac:dyDescent="0.15">
      <c r="J23" s="6"/>
      <c r="K23" s="6"/>
      <c r="L23" s="6"/>
      <c r="M23" s="6"/>
      <c r="N23" s="6" t="s">
        <v>260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527">
        <v>242</v>
      </c>
      <c r="AK23" s="527"/>
      <c r="AL23" s="527"/>
      <c r="AM23" s="527"/>
      <c r="AN23" s="527"/>
      <c r="AO23" s="527"/>
      <c r="AP23" s="527"/>
      <c r="AQ23" s="527"/>
      <c r="AR23" s="527"/>
      <c r="AS23" s="527"/>
      <c r="AT23" s="6" t="s">
        <v>406</v>
      </c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</row>
    <row r="24" spans="3:139" ht="18.75" customHeight="1" x14ac:dyDescent="0.15"/>
    <row r="25" spans="3:139" ht="18" customHeight="1" x14ac:dyDescent="0.15">
      <c r="C25" s="442" t="s">
        <v>263</v>
      </c>
      <c r="D25" s="443"/>
      <c r="E25" s="443"/>
      <c r="F25" s="443"/>
      <c r="G25" s="443"/>
      <c r="H25" s="444"/>
      <c r="I25" s="443"/>
      <c r="J25" s="443"/>
      <c r="K25" s="443"/>
      <c r="L25" s="443"/>
      <c r="M25" s="443"/>
      <c r="N25" s="443"/>
      <c r="O25" s="443"/>
      <c r="P25" s="443"/>
      <c r="Q25" s="443"/>
      <c r="R25" s="443"/>
      <c r="S25" s="443"/>
      <c r="T25" s="443"/>
      <c r="U25" s="443"/>
      <c r="V25" s="443"/>
      <c r="W25" s="443"/>
      <c r="X25" s="443"/>
      <c r="Y25" s="443"/>
      <c r="Z25" s="443"/>
      <c r="AA25" s="443"/>
      <c r="AB25" s="443"/>
    </row>
    <row r="26" spans="3:139" s="443" customFormat="1" ht="13.5" customHeight="1" x14ac:dyDescent="0.15">
      <c r="G26" t="s">
        <v>232</v>
      </c>
      <c r="H26"/>
      <c r="I26"/>
      <c r="J26"/>
      <c r="K26"/>
      <c r="L26"/>
      <c r="M26"/>
      <c r="N26" s="445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BX26" s="446" t="s">
        <v>179</v>
      </c>
    </row>
    <row r="27" spans="3:139" s="443" customFormat="1" ht="13.5" customHeight="1" x14ac:dyDescent="0.15">
      <c r="G27" t="s">
        <v>0</v>
      </c>
      <c r="H27"/>
      <c r="I27"/>
      <c r="J27"/>
      <c r="K27"/>
      <c r="L27"/>
      <c r="M27"/>
      <c r="N27" s="445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BX27" s="446" t="s">
        <v>276</v>
      </c>
    </row>
    <row r="28" spans="3:139" s="443" customFormat="1" ht="13.5" customHeight="1" x14ac:dyDescent="0.15">
      <c r="G28" t="s">
        <v>339</v>
      </c>
      <c r="H28"/>
      <c r="I28"/>
      <c r="J28"/>
      <c r="K28"/>
      <c r="L28"/>
      <c r="M28"/>
      <c r="N28" s="445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BX28" s="446" t="s">
        <v>68</v>
      </c>
    </row>
    <row r="29" spans="3:139" s="443" customFormat="1" ht="13.5" customHeight="1" x14ac:dyDescent="0.15">
      <c r="G29" t="s">
        <v>233</v>
      </c>
      <c r="H29"/>
      <c r="I29"/>
      <c r="J29"/>
      <c r="K29"/>
      <c r="L29"/>
      <c r="M29"/>
      <c r="N29" s="445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BX29" s="446" t="s">
        <v>50</v>
      </c>
    </row>
    <row r="30" spans="3:139" s="443" customFormat="1" ht="13.5" customHeight="1" x14ac:dyDescent="0.15">
      <c r="G30" t="s">
        <v>234</v>
      </c>
      <c r="H30"/>
      <c r="I30"/>
      <c r="J30"/>
      <c r="K30"/>
      <c r="L30"/>
      <c r="M30"/>
      <c r="N30" s="445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BX30" s="446" t="s">
        <v>278</v>
      </c>
    </row>
    <row r="31" spans="3:139" s="443" customFormat="1" ht="13.5" customHeight="1" x14ac:dyDescent="0.15">
      <c r="G31" t="s">
        <v>235</v>
      </c>
      <c r="H31"/>
      <c r="I31"/>
      <c r="J31"/>
      <c r="K31"/>
      <c r="L31"/>
      <c r="M31"/>
      <c r="N31" s="445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BX31" s="446" t="s">
        <v>279</v>
      </c>
    </row>
    <row r="32" spans="3:139" s="443" customFormat="1" ht="13.5" customHeight="1" x14ac:dyDescent="0.15">
      <c r="G32" s="528">
        <v>44228</v>
      </c>
      <c r="H32" s="528"/>
      <c r="I32" s="528"/>
      <c r="J32" s="528"/>
      <c r="K32" s="528"/>
      <c r="L32" s="528"/>
      <c r="M32" s="528"/>
      <c r="N32" s="528"/>
      <c r="O32" s="528"/>
      <c r="P32" s="528"/>
      <c r="Q32" s="528"/>
      <c r="R32" s="528"/>
      <c r="S32" s="528"/>
      <c r="T32" s="528"/>
      <c r="U32" s="528"/>
      <c r="V32" s="528"/>
      <c r="W32" s="528"/>
      <c r="X32" s="528"/>
      <c r="Y32" s="528"/>
      <c r="Z32" s="528"/>
      <c r="AA32" s="528"/>
      <c r="AB32" s="528"/>
      <c r="AC32" s="528"/>
      <c r="AD32" s="528"/>
      <c r="AE32" s="528"/>
      <c r="AF32" s="528"/>
      <c r="AG32" s="528"/>
      <c r="AH32" s="528"/>
      <c r="AI32" s="528"/>
      <c r="AJ32" s="528"/>
      <c r="AK32" s="528"/>
      <c r="AL32" s="528"/>
      <c r="AM32" s="528"/>
      <c r="AN32" s="528"/>
      <c r="AO32" s="528"/>
      <c r="AP32" s="528"/>
      <c r="AQ32" s="528"/>
      <c r="AR32" s="528"/>
      <c r="AS32" s="528"/>
      <c r="AT32" s="528"/>
      <c r="AU32" s="528"/>
      <c r="AV32" s="528"/>
      <c r="AW32" s="528"/>
      <c r="AX32" s="528"/>
      <c r="AY32" s="528"/>
      <c r="AZ32" s="528"/>
      <c r="BA32" s="528"/>
      <c r="BB32" s="528"/>
      <c r="BX32" s="446" t="s">
        <v>202</v>
      </c>
    </row>
    <row r="33" spans="1:7" ht="13.5" customHeight="1" x14ac:dyDescent="0.15">
      <c r="A33" s="447"/>
      <c r="C33" s="443"/>
      <c r="D33" s="444"/>
      <c r="E33" s="443"/>
      <c r="F33" s="443"/>
      <c r="G33" t="s">
        <v>174</v>
      </c>
    </row>
    <row r="34" spans="1:7" ht="11.25" customHeight="1" x14ac:dyDescent="0.15"/>
    <row r="35" spans="1:7" s="443" customFormat="1" ht="15" customHeight="1" x14ac:dyDescent="0.15">
      <c r="C35" s="442" t="s">
        <v>272</v>
      </c>
    </row>
    <row r="36" spans="1:7" s="443" customFormat="1" ht="12.75" customHeight="1" x14ac:dyDescent="0.15">
      <c r="C36" s="442"/>
    </row>
    <row r="37" spans="1:7" s="443" customFormat="1" ht="12.75" customHeight="1" x14ac:dyDescent="0.15">
      <c r="C37" s="442"/>
    </row>
    <row r="38" spans="1:7" s="443" customFormat="1" ht="12.75" customHeight="1" x14ac:dyDescent="0.15">
      <c r="C38" s="442"/>
    </row>
    <row r="39" spans="1:7" s="443" customFormat="1" ht="12.75" customHeight="1" x14ac:dyDescent="0.15">
      <c r="B39" s="447"/>
    </row>
    <row r="40" spans="1:7" s="443" customFormat="1" ht="12.75" customHeight="1" x14ac:dyDescent="0.15">
      <c r="B40" s="447"/>
    </row>
    <row r="41" spans="1:7" s="443" customFormat="1" ht="12.75" customHeight="1" x14ac:dyDescent="0.15">
      <c r="B41" s="447"/>
    </row>
    <row r="42" spans="1:7" s="443" customFormat="1" ht="12" customHeight="1" x14ac:dyDescent="0.15">
      <c r="B42" s="447"/>
    </row>
    <row r="43" spans="1:7" s="443" customFormat="1" ht="12" customHeight="1" x14ac:dyDescent="0.15">
      <c r="B43" s="447"/>
    </row>
    <row r="44" spans="1:7" s="443" customFormat="1" ht="12.75" customHeight="1" x14ac:dyDescent="0.15">
      <c r="B44" s="447"/>
    </row>
    <row r="45" spans="1:7" s="443" customFormat="1" ht="12.75" customHeight="1" x14ac:dyDescent="0.15">
      <c r="B45" s="447"/>
    </row>
    <row r="46" spans="1:7" s="443" customFormat="1" ht="12.75" customHeight="1" x14ac:dyDescent="0.15">
      <c r="B46" s="447"/>
    </row>
    <row r="47" spans="1:7" s="443" customFormat="1" ht="12" customHeight="1" x14ac:dyDescent="0.15">
      <c r="B47" s="447"/>
    </row>
    <row r="48" spans="1:7" s="443" customFormat="1" ht="12" customHeight="1" x14ac:dyDescent="0.15">
      <c r="B48" s="447"/>
    </row>
    <row r="49" spans="1:69" s="443" customFormat="1" ht="12" customHeight="1" x14ac:dyDescent="0.15">
      <c r="B49" s="447"/>
    </row>
    <row r="50" spans="1:69" s="449" customFormat="1" ht="12" customHeight="1" x14ac:dyDescent="0.15">
      <c r="A50" s="448"/>
    </row>
    <row r="51" spans="1:69" s="449" customFormat="1" ht="15" customHeight="1" x14ac:dyDescent="0.15">
      <c r="Z51" s="450"/>
      <c r="AC51" s="450"/>
    </row>
    <row r="52" spans="1:69" s="449" customFormat="1" ht="15" customHeight="1" x14ac:dyDescent="0.15">
      <c r="Z52" s="451"/>
    </row>
    <row r="53" spans="1:69" s="449" customFormat="1" ht="15" customHeight="1" x14ac:dyDescent="0.15"/>
    <row r="54" spans="1:69" s="449" customFormat="1" ht="15" customHeight="1" x14ac:dyDescent="0.15">
      <c r="Z54" s="452"/>
      <c r="AG54" s="452"/>
    </row>
    <row r="55" spans="1:69" s="449" customFormat="1" ht="15" customHeight="1" x14ac:dyDescent="0.15"/>
    <row r="56" spans="1:69" s="449" customFormat="1" ht="15" customHeight="1" x14ac:dyDescent="0.15">
      <c r="BQ56" s="453"/>
    </row>
    <row r="57" spans="1:69" s="449" customFormat="1" ht="15" customHeight="1" x14ac:dyDescent="0.15"/>
    <row r="58" spans="1:69" s="449" customFormat="1" ht="15" customHeight="1" x14ac:dyDescent="0.15"/>
    <row r="59" spans="1:69" ht="13.5" customHeight="1" x14ac:dyDescent="0.15"/>
    <row r="60" spans="1:69" ht="13.5" customHeight="1" x14ac:dyDescent="0.15"/>
    <row r="61" spans="1:69" ht="13.5" customHeight="1" x14ac:dyDescent="0.15"/>
  </sheetData>
  <mergeCells count="55">
    <mergeCell ref="DK19:EB19"/>
    <mergeCell ref="J22:AK22"/>
    <mergeCell ref="BJ22:CC22"/>
    <mergeCell ref="AJ23:AS23"/>
    <mergeCell ref="G32:BB32"/>
    <mergeCell ref="S19:AJ19"/>
    <mergeCell ref="AK19:AY19"/>
    <mergeCell ref="AZ19:BN19"/>
    <mergeCell ref="BO19:CF19"/>
    <mergeCell ref="CG19:CU19"/>
    <mergeCell ref="CV19:DJ19"/>
    <mergeCell ref="S17:AJ18"/>
    <mergeCell ref="AK17:CF17"/>
    <mergeCell ref="CG17:EB17"/>
    <mergeCell ref="AK18:AY18"/>
    <mergeCell ref="AZ18:BN18"/>
    <mergeCell ref="BO18:CF18"/>
    <mergeCell ref="CG18:CU18"/>
    <mergeCell ref="CV18:DJ18"/>
    <mergeCell ref="DK18:EB18"/>
    <mergeCell ref="DK13:EB13"/>
    <mergeCell ref="AQ15:BE15"/>
    <mergeCell ref="BF15:BT15"/>
    <mergeCell ref="Q16:AQ16"/>
    <mergeCell ref="AR16:AW16"/>
    <mergeCell ref="AX16:BX16"/>
    <mergeCell ref="S13:AJ13"/>
    <mergeCell ref="AK13:AY13"/>
    <mergeCell ref="AZ13:BN13"/>
    <mergeCell ref="BO13:CF13"/>
    <mergeCell ref="CG13:CU13"/>
    <mergeCell ref="CV13:DJ13"/>
    <mergeCell ref="CG11:EB11"/>
    <mergeCell ref="AK12:AY12"/>
    <mergeCell ref="AZ12:BN12"/>
    <mergeCell ref="BO12:CF12"/>
    <mergeCell ref="CG12:CU12"/>
    <mergeCell ref="CV12:DJ12"/>
    <mergeCell ref="DK12:EB12"/>
    <mergeCell ref="S11:AJ12"/>
    <mergeCell ref="AK11:CF11"/>
    <mergeCell ref="CO3:DH3"/>
    <mergeCell ref="DI3:DR3"/>
    <mergeCell ref="CO4:EI4"/>
    <mergeCell ref="CO5:EI5"/>
    <mergeCell ref="J8:AK8"/>
    <mergeCell ref="BI8:CF8"/>
    <mergeCell ref="CG8:DD8"/>
    <mergeCell ref="DE8:DF8"/>
    <mergeCell ref="DG8:ED8"/>
    <mergeCell ref="AJ9:AV9"/>
    <mergeCell ref="AW9:BK9"/>
    <mergeCell ref="Q10:AQ10"/>
    <mergeCell ref="AR10:AW10"/>
    <mergeCell ref="AX10:BX10"/>
  </mergeCells>
  <phoneticPr fontId="95"/>
  <pageMargins left="0.78740157480314965" right="0.59055118110236227" top="0.39370078740157483" bottom="0.39370078740157483" header="0.19685039370078741" footer="0"/>
  <pageSetup paperSize="9" orientation="portrait" r:id="rId1"/>
  <headerFooter alignWithMargins="0">
    <oddFooter>&amp;C- &amp;P -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P70"/>
  <sheetViews>
    <sheetView workbookViewId="0">
      <selection activeCell="A43" sqref="A43"/>
    </sheetView>
  </sheetViews>
  <sheetFormatPr defaultRowHeight="14.25" x14ac:dyDescent="0.15"/>
  <cols>
    <col min="1" max="1" width="4.5" style="286" customWidth="1"/>
    <col min="2" max="2" width="12.5" style="287" bestFit="1" customWidth="1"/>
    <col min="3" max="3" width="13.5" style="288" bestFit="1" customWidth="1"/>
    <col min="4" max="4" width="5.5" style="288" bestFit="1" customWidth="1"/>
    <col min="5" max="5" width="2.5" style="288" customWidth="1"/>
    <col min="6" max="6" width="4.5" style="286" customWidth="1"/>
    <col min="7" max="7" width="12.5" style="287" bestFit="1" customWidth="1"/>
    <col min="8" max="8" width="13.5" style="288" bestFit="1" customWidth="1"/>
    <col min="9" max="9" width="5.5" style="288" bestFit="1" customWidth="1"/>
    <col min="10" max="10" width="2.5" style="288" customWidth="1"/>
    <col min="11" max="11" width="4.5" style="286" customWidth="1"/>
    <col min="12" max="12" width="12.5" style="287" bestFit="1" customWidth="1"/>
    <col min="13" max="13" width="13.5" style="288" bestFit="1" customWidth="1"/>
    <col min="14" max="14" width="5.5" style="288" bestFit="1" customWidth="1"/>
    <col min="15" max="15" width="9" style="288" customWidth="1"/>
    <col min="16" max="16384" width="9" style="288"/>
  </cols>
  <sheetData>
    <row r="1" spans="1:16" ht="16.5" customHeight="1" x14ac:dyDescent="0.15">
      <c r="A1" s="287" t="s">
        <v>173</v>
      </c>
      <c r="C1" s="301"/>
      <c r="D1" s="301"/>
      <c r="F1" s="287" t="s">
        <v>217</v>
      </c>
      <c r="K1" s="287" t="s">
        <v>219</v>
      </c>
    </row>
    <row r="2" spans="1:16" s="286" customFormat="1" ht="18" customHeight="1" x14ac:dyDescent="0.15">
      <c r="A2" s="290" t="s">
        <v>136</v>
      </c>
      <c r="B2" s="295" t="s">
        <v>132</v>
      </c>
      <c r="C2" s="302" t="s">
        <v>134</v>
      </c>
      <c r="D2" s="307" t="s">
        <v>93</v>
      </c>
      <c r="F2" s="312" t="s">
        <v>136</v>
      </c>
      <c r="G2" s="316" t="s">
        <v>132</v>
      </c>
      <c r="H2" s="302" t="s">
        <v>134</v>
      </c>
      <c r="I2" s="307" t="s">
        <v>93</v>
      </c>
      <c r="K2" s="312" t="s">
        <v>136</v>
      </c>
      <c r="L2" s="316" t="s">
        <v>132</v>
      </c>
      <c r="M2" s="302" t="s">
        <v>134</v>
      </c>
      <c r="N2" s="307" t="s">
        <v>93</v>
      </c>
    </row>
    <row r="3" spans="1:16" s="289" customFormat="1" ht="18.75" customHeight="1" x14ac:dyDescent="0.15">
      <c r="A3" s="291">
        <v>14</v>
      </c>
      <c r="B3" s="296" t="s">
        <v>25</v>
      </c>
      <c r="C3" s="303">
        <f>'Ｐ4～5'!E25</f>
        <v>2</v>
      </c>
      <c r="D3" s="308">
        <f t="shared" ref="D3:D27" si="0">RANK(C3,C$3:C$27,0)</f>
        <v>1</v>
      </c>
      <c r="F3" s="313">
        <v>14</v>
      </c>
      <c r="G3" s="317" t="s">
        <v>25</v>
      </c>
      <c r="H3" s="303">
        <f>'Ｐ4～5'!N25</f>
        <v>-2</v>
      </c>
      <c r="I3" s="308">
        <f t="shared" ref="I3:I27" si="1">RANK(H3,H$3:H$27,0)</f>
        <v>1</v>
      </c>
      <c r="K3" s="313">
        <v>4</v>
      </c>
      <c r="L3" s="317" t="s">
        <v>61</v>
      </c>
      <c r="M3" s="303">
        <f>'Ｐ4～5'!AA14</f>
        <v>7</v>
      </c>
      <c r="N3" s="308">
        <f t="shared" ref="N3:N27" si="2">RANK(M3,M$3:M$27)</f>
        <v>1</v>
      </c>
      <c r="P3" s="320"/>
    </row>
    <row r="4" spans="1:16" s="289" customFormat="1" ht="18.75" customHeight="1" x14ac:dyDescent="0.15">
      <c r="A4" s="292">
        <v>15</v>
      </c>
      <c r="B4" s="297" t="s">
        <v>64</v>
      </c>
      <c r="C4" s="304">
        <f>'Ｐ4～5'!E27</f>
        <v>-5</v>
      </c>
      <c r="D4" s="309">
        <f t="shared" si="0"/>
        <v>2</v>
      </c>
      <c r="F4" s="314">
        <v>21</v>
      </c>
      <c r="G4" s="318" t="s">
        <v>30</v>
      </c>
      <c r="H4" s="304">
        <f>'Ｐ4～5'!N35</f>
        <v>-3</v>
      </c>
      <c r="I4" s="309">
        <f t="shared" si="1"/>
        <v>2</v>
      </c>
      <c r="K4" s="314">
        <v>14</v>
      </c>
      <c r="L4" s="318" t="s">
        <v>25</v>
      </c>
      <c r="M4" s="304">
        <f>'Ｐ4～5'!AA25</f>
        <v>4</v>
      </c>
      <c r="N4" s="309">
        <f t="shared" si="2"/>
        <v>2</v>
      </c>
      <c r="P4" s="320"/>
    </row>
    <row r="5" spans="1:16" s="289" customFormat="1" ht="18.75" customHeight="1" x14ac:dyDescent="0.15">
      <c r="A5" s="292">
        <v>25</v>
      </c>
      <c r="B5" s="297" t="s">
        <v>130</v>
      </c>
      <c r="C5" s="304">
        <f>'Ｐ4～5'!E41</f>
        <v>-7</v>
      </c>
      <c r="D5" s="309">
        <f t="shared" si="0"/>
        <v>3</v>
      </c>
      <c r="F5" s="314">
        <v>25</v>
      </c>
      <c r="G5" s="318" t="s">
        <v>130</v>
      </c>
      <c r="H5" s="304">
        <f>'Ｐ4～5'!N41</f>
        <v>-5</v>
      </c>
      <c r="I5" s="309">
        <f t="shared" si="1"/>
        <v>3</v>
      </c>
      <c r="K5" s="314">
        <v>18</v>
      </c>
      <c r="L5" s="318" t="s">
        <v>51</v>
      </c>
      <c r="M5" s="304">
        <f>'Ｐ4～5'!AA31</f>
        <v>2</v>
      </c>
      <c r="N5" s="309">
        <f t="shared" si="2"/>
        <v>3</v>
      </c>
      <c r="P5" s="320"/>
    </row>
    <row r="6" spans="1:16" s="289" customFormat="1" ht="18.75" customHeight="1" x14ac:dyDescent="0.15">
      <c r="A6" s="292">
        <v>21</v>
      </c>
      <c r="B6" s="297" t="s">
        <v>30</v>
      </c>
      <c r="C6" s="304">
        <f>'Ｐ4～5'!E35</f>
        <v>-8</v>
      </c>
      <c r="D6" s="309">
        <f t="shared" si="0"/>
        <v>4</v>
      </c>
      <c r="F6" s="314">
        <v>15</v>
      </c>
      <c r="G6" s="318" t="s">
        <v>64</v>
      </c>
      <c r="H6" s="304">
        <f>'Ｐ4～5'!N27</f>
        <v>-6</v>
      </c>
      <c r="I6" s="309">
        <f t="shared" si="1"/>
        <v>4</v>
      </c>
      <c r="K6" s="314">
        <v>7</v>
      </c>
      <c r="L6" s="318" t="s">
        <v>21</v>
      </c>
      <c r="M6" s="304">
        <f>'Ｐ4～5'!AA17</f>
        <v>2</v>
      </c>
      <c r="N6" s="309">
        <f t="shared" si="2"/>
        <v>3</v>
      </c>
      <c r="P6" s="320"/>
    </row>
    <row r="7" spans="1:16" s="289" customFormat="1" ht="18.75" customHeight="1" x14ac:dyDescent="0.15">
      <c r="A7" s="292">
        <v>20</v>
      </c>
      <c r="B7" s="297" t="s">
        <v>71</v>
      </c>
      <c r="C7" s="304">
        <f>'Ｐ4～5'!E34</f>
        <v>-11</v>
      </c>
      <c r="D7" s="309">
        <f t="shared" si="0"/>
        <v>5</v>
      </c>
      <c r="F7" s="314">
        <v>22</v>
      </c>
      <c r="G7" s="318" t="s">
        <v>48</v>
      </c>
      <c r="H7" s="304">
        <f>'Ｐ4～5'!N36</f>
        <v>-6</v>
      </c>
      <c r="I7" s="309">
        <f t="shared" si="1"/>
        <v>4</v>
      </c>
      <c r="K7" s="314">
        <v>15</v>
      </c>
      <c r="L7" s="318" t="s">
        <v>64</v>
      </c>
      <c r="M7" s="304">
        <f>'Ｐ4～5'!AA27</f>
        <v>1</v>
      </c>
      <c r="N7" s="309">
        <f t="shared" si="2"/>
        <v>5</v>
      </c>
      <c r="P7" s="320"/>
    </row>
    <row r="8" spans="1:16" s="289" customFormat="1" ht="18.75" customHeight="1" x14ac:dyDescent="0.15">
      <c r="A8" s="292">
        <v>19</v>
      </c>
      <c r="B8" s="297" t="s">
        <v>9</v>
      </c>
      <c r="C8" s="304">
        <f>'Ｐ4～5'!E33</f>
        <v>-12</v>
      </c>
      <c r="D8" s="309">
        <f t="shared" si="0"/>
        <v>6</v>
      </c>
      <c r="F8" s="314">
        <v>16</v>
      </c>
      <c r="G8" s="318" t="s">
        <v>70</v>
      </c>
      <c r="H8" s="304">
        <f>'Ｐ4～5'!N29</f>
        <v>-6</v>
      </c>
      <c r="I8" s="309">
        <f t="shared" si="1"/>
        <v>4</v>
      </c>
      <c r="K8" s="314">
        <v>19</v>
      </c>
      <c r="L8" s="318" t="s">
        <v>9</v>
      </c>
      <c r="M8" s="304">
        <f>'Ｐ4～5'!AA33</f>
        <v>1</v>
      </c>
      <c r="N8" s="309">
        <f t="shared" si="2"/>
        <v>5</v>
      </c>
      <c r="P8" s="320"/>
    </row>
    <row r="9" spans="1:16" s="289" customFormat="1" ht="18.75" customHeight="1" x14ac:dyDescent="0.15">
      <c r="A9" s="292">
        <v>16</v>
      </c>
      <c r="B9" s="297" t="s">
        <v>70</v>
      </c>
      <c r="C9" s="304">
        <f>'Ｐ4～5'!E29</f>
        <v>-13</v>
      </c>
      <c r="D9" s="309">
        <f t="shared" si="0"/>
        <v>7</v>
      </c>
      <c r="F9" s="314">
        <v>20</v>
      </c>
      <c r="G9" s="318" t="s">
        <v>71</v>
      </c>
      <c r="H9" s="304">
        <f>'Ｐ4～5'!N34</f>
        <v>-7</v>
      </c>
      <c r="I9" s="309">
        <f t="shared" si="1"/>
        <v>7</v>
      </c>
      <c r="K9" s="314">
        <v>9</v>
      </c>
      <c r="L9" s="318" t="s">
        <v>97</v>
      </c>
      <c r="M9" s="304">
        <f>'Ｐ4～5'!AA19</f>
        <v>0</v>
      </c>
      <c r="N9" s="309">
        <f t="shared" si="2"/>
        <v>7</v>
      </c>
      <c r="P9" s="320"/>
    </row>
    <row r="10" spans="1:16" s="289" customFormat="1" ht="18.75" customHeight="1" x14ac:dyDescent="0.15">
      <c r="A10" s="292">
        <v>18</v>
      </c>
      <c r="B10" s="297" t="s">
        <v>51</v>
      </c>
      <c r="C10" s="304">
        <f>'Ｐ4～5'!E31</f>
        <v>-13</v>
      </c>
      <c r="D10" s="309">
        <f t="shared" si="0"/>
        <v>7</v>
      </c>
      <c r="F10" s="314">
        <v>19</v>
      </c>
      <c r="G10" s="318" t="s">
        <v>9</v>
      </c>
      <c r="H10" s="304">
        <f>'Ｐ4～5'!N33</f>
        <v>-13</v>
      </c>
      <c r="I10" s="309">
        <f t="shared" si="1"/>
        <v>8</v>
      </c>
      <c r="K10" s="314">
        <v>25</v>
      </c>
      <c r="L10" s="318" t="s">
        <v>130</v>
      </c>
      <c r="M10" s="304">
        <f>'Ｐ4～5'!AA41</f>
        <v>-2</v>
      </c>
      <c r="N10" s="309">
        <f t="shared" si="2"/>
        <v>8</v>
      </c>
      <c r="P10" s="320"/>
    </row>
    <row r="11" spans="1:16" s="289" customFormat="1" ht="18.75" customHeight="1" x14ac:dyDescent="0.15">
      <c r="A11" s="292">
        <v>22</v>
      </c>
      <c r="B11" s="297" t="s">
        <v>48</v>
      </c>
      <c r="C11" s="304">
        <f>'Ｐ4～5'!E36</f>
        <v>-15</v>
      </c>
      <c r="D11" s="309">
        <f t="shared" si="0"/>
        <v>9</v>
      </c>
      <c r="F11" s="314">
        <v>24</v>
      </c>
      <c r="G11" s="318" t="s">
        <v>22</v>
      </c>
      <c r="H11" s="304">
        <f>'Ｐ4～5'!N40</f>
        <v>-14</v>
      </c>
      <c r="I11" s="309">
        <f t="shared" si="1"/>
        <v>9</v>
      </c>
      <c r="K11" s="314">
        <v>20</v>
      </c>
      <c r="L11" s="318" t="s">
        <v>71</v>
      </c>
      <c r="M11" s="304">
        <f>'Ｐ4～5'!AA34</f>
        <v>-4</v>
      </c>
      <c r="N11" s="309">
        <f t="shared" si="2"/>
        <v>9</v>
      </c>
      <c r="P11" s="320"/>
    </row>
    <row r="12" spans="1:16" s="289" customFormat="1" ht="18.75" customHeight="1" x14ac:dyDescent="0.15">
      <c r="A12" s="292">
        <v>9</v>
      </c>
      <c r="B12" s="297" t="s">
        <v>97</v>
      </c>
      <c r="C12" s="304">
        <f>'Ｐ4～5'!E19</f>
        <v>-25</v>
      </c>
      <c r="D12" s="309">
        <f t="shared" si="0"/>
        <v>10</v>
      </c>
      <c r="F12" s="314">
        <v>18</v>
      </c>
      <c r="G12" s="318" t="s">
        <v>51</v>
      </c>
      <c r="H12" s="304">
        <f>'Ｐ4～5'!N31</f>
        <v>-15</v>
      </c>
      <c r="I12" s="309">
        <f t="shared" si="1"/>
        <v>10</v>
      </c>
      <c r="K12" s="314">
        <v>12</v>
      </c>
      <c r="L12" s="318" t="s">
        <v>72</v>
      </c>
      <c r="M12" s="304">
        <f>'Ｐ4～5'!AA22</f>
        <v>-4</v>
      </c>
      <c r="N12" s="309">
        <f t="shared" si="2"/>
        <v>9</v>
      </c>
      <c r="P12" s="320"/>
    </row>
    <row r="13" spans="1:16" s="289" customFormat="1" ht="18.75" customHeight="1" x14ac:dyDescent="0.15">
      <c r="A13" s="292">
        <v>24</v>
      </c>
      <c r="B13" s="297" t="s">
        <v>22</v>
      </c>
      <c r="C13" s="304">
        <f>'Ｐ4～5'!E40</f>
        <v>-26</v>
      </c>
      <c r="D13" s="309">
        <f t="shared" si="0"/>
        <v>11</v>
      </c>
      <c r="F13" s="314">
        <v>17</v>
      </c>
      <c r="G13" s="318" t="s">
        <v>76</v>
      </c>
      <c r="H13" s="304">
        <f>'Ｐ4～5'!N30</f>
        <v>-16</v>
      </c>
      <c r="I13" s="309">
        <f t="shared" si="1"/>
        <v>11</v>
      </c>
      <c r="K13" s="314">
        <v>21</v>
      </c>
      <c r="L13" s="318" t="s">
        <v>30</v>
      </c>
      <c r="M13" s="304">
        <f>'Ｐ4～5'!AA35</f>
        <v>-5</v>
      </c>
      <c r="N13" s="309">
        <f t="shared" si="2"/>
        <v>11</v>
      </c>
      <c r="P13" s="320"/>
    </row>
    <row r="14" spans="1:16" s="289" customFormat="1" ht="18.75" customHeight="1" x14ac:dyDescent="0.15">
      <c r="A14" s="292">
        <v>23</v>
      </c>
      <c r="B14" s="297" t="s">
        <v>91</v>
      </c>
      <c r="C14" s="304">
        <f>'Ｐ4～5'!E38</f>
        <v>-26</v>
      </c>
      <c r="D14" s="309">
        <f t="shared" si="0"/>
        <v>11</v>
      </c>
      <c r="F14" s="314">
        <v>23</v>
      </c>
      <c r="G14" s="318" t="s">
        <v>91</v>
      </c>
      <c r="H14" s="304">
        <f>'Ｐ4～5'!N38</f>
        <v>-18</v>
      </c>
      <c r="I14" s="309">
        <f t="shared" si="1"/>
        <v>12</v>
      </c>
      <c r="K14" s="314">
        <v>16</v>
      </c>
      <c r="L14" s="318" t="s">
        <v>70</v>
      </c>
      <c r="M14" s="304">
        <f>'Ｐ4～5'!AA29</f>
        <v>-7</v>
      </c>
      <c r="N14" s="309">
        <f t="shared" si="2"/>
        <v>12</v>
      </c>
      <c r="P14" s="320"/>
    </row>
    <row r="15" spans="1:16" s="289" customFormat="1" ht="18.75" customHeight="1" x14ac:dyDescent="0.15">
      <c r="A15" s="292">
        <v>12</v>
      </c>
      <c r="B15" s="297" t="s">
        <v>72</v>
      </c>
      <c r="C15" s="304">
        <f>'Ｐ4～5'!E22</f>
        <v>-27</v>
      </c>
      <c r="D15" s="309">
        <f t="shared" si="0"/>
        <v>13</v>
      </c>
      <c r="F15" s="314">
        <v>12</v>
      </c>
      <c r="G15" s="318" t="s">
        <v>72</v>
      </c>
      <c r="H15" s="304">
        <f>'Ｐ4～5'!N22</f>
        <v>-23</v>
      </c>
      <c r="I15" s="309">
        <f t="shared" si="1"/>
        <v>13</v>
      </c>
      <c r="K15" s="314">
        <v>23</v>
      </c>
      <c r="L15" s="318" t="s">
        <v>91</v>
      </c>
      <c r="M15" s="304">
        <f>'Ｐ4～5'!AA38</f>
        <v>-8</v>
      </c>
      <c r="N15" s="309">
        <f t="shared" si="2"/>
        <v>13</v>
      </c>
      <c r="P15" s="320"/>
    </row>
    <row r="16" spans="1:16" s="289" customFormat="1" ht="18.75" customHeight="1" x14ac:dyDescent="0.15">
      <c r="A16" s="292">
        <v>7</v>
      </c>
      <c r="B16" s="297" t="s">
        <v>21</v>
      </c>
      <c r="C16" s="304">
        <f>'Ｐ4～5'!E17</f>
        <v>-32</v>
      </c>
      <c r="D16" s="309">
        <f t="shared" si="0"/>
        <v>14</v>
      </c>
      <c r="F16" s="314">
        <v>9</v>
      </c>
      <c r="G16" s="318" t="s">
        <v>97</v>
      </c>
      <c r="H16" s="304">
        <f>'Ｐ4～5'!N19</f>
        <v>-25</v>
      </c>
      <c r="I16" s="309">
        <f t="shared" si="1"/>
        <v>14</v>
      </c>
      <c r="K16" s="314">
        <v>22</v>
      </c>
      <c r="L16" s="318" t="s">
        <v>48</v>
      </c>
      <c r="M16" s="304">
        <f>'Ｐ4～5'!AA36</f>
        <v>-9</v>
      </c>
      <c r="N16" s="309">
        <f t="shared" si="2"/>
        <v>14</v>
      </c>
      <c r="P16" s="320"/>
    </row>
    <row r="17" spans="1:16" s="289" customFormat="1" ht="18.75" customHeight="1" x14ac:dyDescent="0.15">
      <c r="A17" s="292">
        <v>17</v>
      </c>
      <c r="B17" s="297" t="s">
        <v>76</v>
      </c>
      <c r="C17" s="304">
        <f>'Ｐ4～5'!E30</f>
        <v>-34</v>
      </c>
      <c r="D17" s="309">
        <f t="shared" si="0"/>
        <v>15</v>
      </c>
      <c r="F17" s="314">
        <v>13</v>
      </c>
      <c r="G17" s="318" t="s">
        <v>34</v>
      </c>
      <c r="H17" s="304">
        <f>'Ｐ4～5'!N23</f>
        <v>-34</v>
      </c>
      <c r="I17" s="309">
        <f t="shared" si="1"/>
        <v>15</v>
      </c>
      <c r="K17" s="314">
        <v>24</v>
      </c>
      <c r="L17" s="318" t="s">
        <v>22</v>
      </c>
      <c r="M17" s="304">
        <f>'Ｐ4～5'!AA40</f>
        <v>-12</v>
      </c>
      <c r="N17" s="309">
        <f t="shared" si="2"/>
        <v>15</v>
      </c>
      <c r="P17" s="320"/>
    </row>
    <row r="18" spans="1:16" s="289" customFormat="1" ht="18.75" customHeight="1" x14ac:dyDescent="0.15">
      <c r="A18" s="292">
        <v>13</v>
      </c>
      <c r="B18" s="297" t="s">
        <v>34</v>
      </c>
      <c r="C18" s="304">
        <f>'Ｐ4～5'!E23</f>
        <v>-56</v>
      </c>
      <c r="D18" s="309">
        <f t="shared" si="0"/>
        <v>16</v>
      </c>
      <c r="F18" s="314">
        <v>7</v>
      </c>
      <c r="G18" s="318" t="s">
        <v>21</v>
      </c>
      <c r="H18" s="304">
        <f>'Ｐ4～5'!N17</f>
        <v>-34</v>
      </c>
      <c r="I18" s="309">
        <f t="shared" si="1"/>
        <v>15</v>
      </c>
      <c r="K18" s="314">
        <v>10</v>
      </c>
      <c r="L18" s="318" t="s">
        <v>87</v>
      </c>
      <c r="M18" s="304">
        <f>'Ｐ4～5'!AA20</f>
        <v>-17</v>
      </c>
      <c r="N18" s="309">
        <f t="shared" si="2"/>
        <v>16</v>
      </c>
      <c r="P18" s="320"/>
    </row>
    <row r="19" spans="1:16" s="289" customFormat="1" ht="18.75" customHeight="1" x14ac:dyDescent="0.15">
      <c r="A19" s="292">
        <v>4</v>
      </c>
      <c r="B19" s="297" t="s">
        <v>61</v>
      </c>
      <c r="C19" s="304">
        <f>'Ｐ4～5'!E14</f>
        <v>-62</v>
      </c>
      <c r="D19" s="309">
        <f t="shared" si="0"/>
        <v>17</v>
      </c>
      <c r="F19" s="314">
        <v>6</v>
      </c>
      <c r="G19" s="318" t="s">
        <v>66</v>
      </c>
      <c r="H19" s="304">
        <f>'Ｐ4～5'!N16</f>
        <v>-50</v>
      </c>
      <c r="I19" s="309">
        <f t="shared" si="1"/>
        <v>17</v>
      </c>
      <c r="K19" s="314">
        <v>6</v>
      </c>
      <c r="L19" s="318" t="s">
        <v>66</v>
      </c>
      <c r="M19" s="304">
        <f>'Ｐ4～5'!AA16</f>
        <v>-18</v>
      </c>
      <c r="N19" s="309">
        <f t="shared" si="2"/>
        <v>17</v>
      </c>
      <c r="P19" s="320"/>
    </row>
    <row r="20" spans="1:16" s="289" customFormat="1" ht="18.75" customHeight="1" x14ac:dyDescent="0.15">
      <c r="A20" s="292">
        <v>6</v>
      </c>
      <c r="B20" s="297" t="s">
        <v>66</v>
      </c>
      <c r="C20" s="304">
        <f>'Ｐ4～5'!E16</f>
        <v>-68</v>
      </c>
      <c r="D20" s="309">
        <f t="shared" si="0"/>
        <v>18</v>
      </c>
      <c r="F20" s="314">
        <v>11</v>
      </c>
      <c r="G20" s="318" t="s">
        <v>27</v>
      </c>
      <c r="H20" s="304">
        <f>'Ｐ4～5'!N21</f>
        <v>-53</v>
      </c>
      <c r="I20" s="309">
        <f t="shared" si="1"/>
        <v>18</v>
      </c>
      <c r="K20" s="314">
        <v>17</v>
      </c>
      <c r="L20" s="318" t="s">
        <v>76</v>
      </c>
      <c r="M20" s="304">
        <f>'Ｐ4～5'!AA30</f>
        <v>-18</v>
      </c>
      <c r="N20" s="309">
        <f t="shared" si="2"/>
        <v>17</v>
      </c>
      <c r="P20" s="320"/>
    </row>
    <row r="21" spans="1:16" s="289" customFormat="1" ht="18.75" customHeight="1" x14ac:dyDescent="0.15">
      <c r="A21" s="292">
        <v>11</v>
      </c>
      <c r="B21" s="297" t="s">
        <v>27</v>
      </c>
      <c r="C21" s="304">
        <f>'Ｐ4～5'!E21</f>
        <v>-72</v>
      </c>
      <c r="D21" s="309">
        <f t="shared" si="0"/>
        <v>19</v>
      </c>
      <c r="F21" s="314">
        <v>5</v>
      </c>
      <c r="G21" s="318" t="s">
        <v>63</v>
      </c>
      <c r="H21" s="304">
        <f>'Ｐ4～5'!N15</f>
        <v>-57</v>
      </c>
      <c r="I21" s="309">
        <f t="shared" si="1"/>
        <v>19</v>
      </c>
      <c r="K21" s="314">
        <v>11</v>
      </c>
      <c r="L21" s="318" t="s">
        <v>27</v>
      </c>
      <c r="M21" s="304">
        <f>'Ｐ4～5'!AA21</f>
        <v>-19</v>
      </c>
      <c r="N21" s="309">
        <f t="shared" si="2"/>
        <v>19</v>
      </c>
      <c r="P21" s="320"/>
    </row>
    <row r="22" spans="1:16" s="289" customFormat="1" ht="18.75" customHeight="1" x14ac:dyDescent="0.15">
      <c r="A22" s="292">
        <v>5</v>
      </c>
      <c r="B22" s="297" t="s">
        <v>63</v>
      </c>
      <c r="C22" s="304">
        <f>'Ｐ4～5'!E15</f>
        <v>-79</v>
      </c>
      <c r="D22" s="309">
        <f t="shared" si="0"/>
        <v>20</v>
      </c>
      <c r="F22" s="314">
        <v>2</v>
      </c>
      <c r="G22" s="318" t="s">
        <v>59</v>
      </c>
      <c r="H22" s="304">
        <f>'Ｐ4～5'!N12</f>
        <v>-69</v>
      </c>
      <c r="I22" s="309">
        <f t="shared" si="1"/>
        <v>20</v>
      </c>
      <c r="K22" s="314">
        <v>13</v>
      </c>
      <c r="L22" s="318" t="s">
        <v>34</v>
      </c>
      <c r="M22" s="304">
        <f>'Ｐ4～5'!AA23</f>
        <v>-22</v>
      </c>
      <c r="N22" s="309">
        <f t="shared" si="2"/>
        <v>20</v>
      </c>
      <c r="P22" s="320"/>
    </row>
    <row r="23" spans="1:16" s="289" customFormat="1" ht="18.75" customHeight="1" x14ac:dyDescent="0.15">
      <c r="A23" s="292">
        <v>10</v>
      </c>
      <c r="B23" s="297" t="s">
        <v>87</v>
      </c>
      <c r="C23" s="304">
        <f>'Ｐ4～5'!E20</f>
        <v>-99</v>
      </c>
      <c r="D23" s="309">
        <f t="shared" si="0"/>
        <v>21</v>
      </c>
      <c r="F23" s="314">
        <v>4</v>
      </c>
      <c r="G23" s="318" t="s">
        <v>61</v>
      </c>
      <c r="H23" s="304">
        <f>'Ｐ4～5'!N14</f>
        <v>-69</v>
      </c>
      <c r="I23" s="309">
        <f t="shared" si="1"/>
        <v>20</v>
      </c>
      <c r="K23" s="314">
        <v>5</v>
      </c>
      <c r="L23" s="318" t="s">
        <v>63</v>
      </c>
      <c r="M23" s="304">
        <f>'Ｐ4～5'!AA15</f>
        <v>-22</v>
      </c>
      <c r="N23" s="309">
        <f t="shared" si="2"/>
        <v>20</v>
      </c>
      <c r="P23" s="320"/>
    </row>
    <row r="24" spans="1:16" s="289" customFormat="1" ht="18.75" customHeight="1" x14ac:dyDescent="0.15">
      <c r="A24" s="292">
        <v>2</v>
      </c>
      <c r="B24" s="297" t="s">
        <v>59</v>
      </c>
      <c r="C24" s="304">
        <f>'Ｐ4～5'!E12</f>
        <v>-106</v>
      </c>
      <c r="D24" s="309">
        <f t="shared" si="0"/>
        <v>22</v>
      </c>
      <c r="F24" s="314">
        <v>10</v>
      </c>
      <c r="G24" s="318" t="s">
        <v>87</v>
      </c>
      <c r="H24" s="304">
        <f>'Ｐ4～5'!N20</f>
        <v>-82</v>
      </c>
      <c r="I24" s="309">
        <f t="shared" si="1"/>
        <v>22</v>
      </c>
      <c r="K24" s="314">
        <v>8</v>
      </c>
      <c r="L24" s="318" t="s">
        <v>19</v>
      </c>
      <c r="M24" s="304">
        <f>'Ｐ4～5'!AA18</f>
        <v>-27</v>
      </c>
      <c r="N24" s="309">
        <f t="shared" si="2"/>
        <v>22</v>
      </c>
      <c r="P24" s="320"/>
    </row>
    <row r="25" spans="1:16" s="289" customFormat="1" ht="18.75" customHeight="1" x14ac:dyDescent="0.15">
      <c r="A25" s="292">
        <v>8</v>
      </c>
      <c r="B25" s="297" t="s">
        <v>19</v>
      </c>
      <c r="C25" s="304">
        <f>'Ｐ4～5'!E18</f>
        <v>-111</v>
      </c>
      <c r="D25" s="309">
        <f t="shared" si="0"/>
        <v>23</v>
      </c>
      <c r="F25" s="314">
        <v>8</v>
      </c>
      <c r="G25" s="318" t="s">
        <v>19</v>
      </c>
      <c r="H25" s="304">
        <f>'Ｐ4～5'!N18</f>
        <v>-84</v>
      </c>
      <c r="I25" s="309">
        <f t="shared" si="1"/>
        <v>23</v>
      </c>
      <c r="K25" s="314">
        <v>2</v>
      </c>
      <c r="L25" s="318" t="s">
        <v>59</v>
      </c>
      <c r="M25" s="304">
        <f>'Ｐ4～5'!AA12</f>
        <v>-37</v>
      </c>
      <c r="N25" s="309">
        <f t="shared" si="2"/>
        <v>23</v>
      </c>
      <c r="P25" s="320"/>
    </row>
    <row r="26" spans="1:16" s="289" customFormat="1" ht="18.75" customHeight="1" x14ac:dyDescent="0.15">
      <c r="A26" s="292">
        <v>3</v>
      </c>
      <c r="B26" s="297" t="s">
        <v>128</v>
      </c>
      <c r="C26" s="304">
        <f>'Ｐ4～5'!E13</f>
        <v>-159</v>
      </c>
      <c r="D26" s="309">
        <f t="shared" si="0"/>
        <v>24</v>
      </c>
      <c r="F26" s="314">
        <v>3</v>
      </c>
      <c r="G26" s="318" t="s">
        <v>128</v>
      </c>
      <c r="H26" s="304">
        <f>'Ｐ4～5'!N13</f>
        <v>-104</v>
      </c>
      <c r="I26" s="309">
        <f t="shared" si="1"/>
        <v>24</v>
      </c>
      <c r="K26" s="314">
        <v>3</v>
      </c>
      <c r="L26" s="318" t="s">
        <v>128</v>
      </c>
      <c r="M26" s="304">
        <f>'Ｐ4～5'!AA13</f>
        <v>-55</v>
      </c>
      <c r="N26" s="309">
        <f t="shared" si="2"/>
        <v>24</v>
      </c>
      <c r="P26" s="320"/>
    </row>
    <row r="27" spans="1:16" s="289" customFormat="1" ht="18.75" customHeight="1" x14ac:dyDescent="0.15">
      <c r="A27" s="293">
        <v>1</v>
      </c>
      <c r="B27" s="298" t="s">
        <v>57</v>
      </c>
      <c r="C27" s="305">
        <f>'Ｐ4～5'!E11</f>
        <v>-353</v>
      </c>
      <c r="D27" s="310">
        <f t="shared" si="0"/>
        <v>25</v>
      </c>
      <c r="F27" s="315">
        <v>1</v>
      </c>
      <c r="G27" s="319" t="s">
        <v>57</v>
      </c>
      <c r="H27" s="305">
        <f>'Ｐ4～5'!N11</f>
        <v>-213</v>
      </c>
      <c r="I27" s="310">
        <f t="shared" si="1"/>
        <v>25</v>
      </c>
      <c r="K27" s="315">
        <v>1</v>
      </c>
      <c r="L27" s="319" t="s">
        <v>57</v>
      </c>
      <c r="M27" s="305">
        <f>'Ｐ4～5'!AA11</f>
        <v>-140</v>
      </c>
      <c r="N27" s="310">
        <f t="shared" si="2"/>
        <v>25</v>
      </c>
      <c r="P27" s="320"/>
    </row>
    <row r="28" spans="1:16" ht="6" customHeight="1" x14ac:dyDescent="0.15">
      <c r="C28" s="301"/>
      <c r="D28" s="301"/>
    </row>
    <row r="29" spans="1:16" ht="17.25" customHeight="1" x14ac:dyDescent="0.15">
      <c r="A29" s="294"/>
      <c r="B29" s="299" t="s">
        <v>220</v>
      </c>
      <c r="C29" s="306" t="s">
        <v>24</v>
      </c>
      <c r="D29" s="311">
        <f>COUNTIF(C$3:C$27,"&gt;0")</f>
        <v>1</v>
      </c>
      <c r="G29" s="287" t="s">
        <v>221</v>
      </c>
      <c r="H29" s="306" t="s">
        <v>24</v>
      </c>
      <c r="I29" s="311">
        <f>COUNTIF(H$3:H$27,"&gt;0")</f>
        <v>0</v>
      </c>
      <c r="L29" s="287" t="s">
        <v>222</v>
      </c>
      <c r="M29" s="306" t="s">
        <v>24</v>
      </c>
      <c r="N29" s="311">
        <f>COUNTIF(M$3:M$27,"&gt;0")</f>
        <v>6</v>
      </c>
    </row>
    <row r="30" spans="1:16" ht="17.25" customHeight="1" x14ac:dyDescent="0.15">
      <c r="A30" s="294"/>
      <c r="B30" s="299"/>
      <c r="C30" s="306" t="s">
        <v>18</v>
      </c>
      <c r="D30" s="311">
        <f>COUNTIF(C$3:C$27,"&lt;0")</f>
        <v>24</v>
      </c>
      <c r="H30" s="306" t="s">
        <v>18</v>
      </c>
      <c r="I30" s="311">
        <f>COUNTIF(H$3:H$27,"&lt;0")</f>
        <v>25</v>
      </c>
      <c r="M30" s="306" t="s">
        <v>18</v>
      </c>
      <c r="N30" s="311">
        <f>COUNTIF(M$3:M$27,"&lt;0")</f>
        <v>18</v>
      </c>
    </row>
    <row r="31" spans="1:16" ht="17.25" customHeight="1" x14ac:dyDescent="0.15">
      <c r="A31" s="294"/>
      <c r="B31" s="299"/>
      <c r="C31" s="306" t="s">
        <v>129</v>
      </c>
      <c r="D31" s="311">
        <f>COUNTIF(C$3:C$27,"=0")</f>
        <v>0</v>
      </c>
      <c r="H31" s="306" t="s">
        <v>129</v>
      </c>
      <c r="I31" s="311">
        <f>COUNTIF(H$3:H$27,"=0")</f>
        <v>0</v>
      </c>
      <c r="M31" s="306" t="s">
        <v>129</v>
      </c>
      <c r="N31" s="311">
        <f>COUNTIF(M$3:M$27,"=0")</f>
        <v>1</v>
      </c>
    </row>
    <row r="32" spans="1:16" ht="16.5" customHeight="1" x14ac:dyDescent="0.15">
      <c r="B32" s="287" t="s">
        <v>123</v>
      </c>
      <c r="G32" s="287" t="s">
        <v>223</v>
      </c>
      <c r="L32" s="287" t="s">
        <v>156</v>
      </c>
    </row>
    <row r="33" spans="2:13" ht="14.1" customHeight="1" x14ac:dyDescent="0.15">
      <c r="B33" s="300" t="s">
        <v>139</v>
      </c>
      <c r="C33" s="288">
        <f>SUM(C3:C27)</f>
        <v>-1417</v>
      </c>
      <c r="G33" s="300" t="s">
        <v>139</v>
      </c>
      <c r="H33" s="288">
        <f>SUM(H3:H27)</f>
        <v>-1008</v>
      </c>
      <c r="L33" s="300" t="s">
        <v>139</v>
      </c>
      <c r="M33" s="288">
        <f>SUM(M3:M27)</f>
        <v>-409</v>
      </c>
    </row>
    <row r="34" spans="2:13" ht="14.1" customHeight="1" x14ac:dyDescent="0.15">
      <c r="B34" s="300" t="s">
        <v>47</v>
      </c>
      <c r="C34" s="288">
        <f>'Ｐ4～5'!E8</f>
        <v>-1417</v>
      </c>
      <c r="G34" s="300" t="s">
        <v>137</v>
      </c>
      <c r="H34" s="288">
        <f>'Ｐ4～5'!N8</f>
        <v>-1008</v>
      </c>
      <c r="L34" s="300" t="s">
        <v>138</v>
      </c>
      <c r="M34" s="288">
        <f>'Ｐ4～5'!AA8</f>
        <v>-409</v>
      </c>
    </row>
    <row r="35" spans="2:13" ht="14.1" customHeight="1" x14ac:dyDescent="0.15"/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</sheetData>
  <sortState xmlns:xlrd2="http://schemas.microsoft.com/office/spreadsheetml/2017/richdata2" ref="K3:N27">
    <sortCondition ref="N3:N27"/>
  </sortState>
  <phoneticPr fontId="66"/>
  <printOptions horizontalCentered="1"/>
  <pageMargins left="0.31496062992125984" right="0.27559055118110237" top="0.62992125984251968" bottom="0.18" header="0.39370078740157483" footer="0.36"/>
  <pageSetup paperSize="9" pageOrder="overThenDown" orientation="landscape" r:id="rId1"/>
  <headerFooter alignWithMargins="0">
    <oddHeader>&amp;L&amp;"HGS創英角ﾎﾟｯﾌﾟ体,ﾍﾋﾞｰ"&amp;12&amp;F&amp;A</oddHeader>
  </headerFooter>
  <rowBreaks count="1" manualBreakCount="1">
    <brk id="32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S73"/>
  <sheetViews>
    <sheetView showGridLines="0" view="pageBreakPreview" zoomScaleNormal="120" zoomScaleSheetLayoutView="100" workbookViewId="0"/>
  </sheetViews>
  <sheetFormatPr defaultRowHeight="15" customHeight="1" x14ac:dyDescent="0.15"/>
  <cols>
    <col min="1" max="1" width="2.125" style="324" customWidth="1"/>
    <col min="2" max="2" width="8.75" style="324" customWidth="1"/>
    <col min="3" max="3" width="10" style="324" customWidth="1"/>
    <col min="4" max="4" width="8" style="324" customWidth="1"/>
    <col min="5" max="5" width="6.875" style="363" customWidth="1"/>
    <col min="6" max="6" width="8" style="324" customWidth="1"/>
    <col min="7" max="7" width="6.875" style="324" customWidth="1"/>
    <col min="8" max="8" width="8" style="324" customWidth="1"/>
    <col min="9" max="9" width="6.875" style="324" customWidth="1"/>
    <col min="10" max="10" width="8" style="324" customWidth="1"/>
    <col min="11" max="11" width="6.875" style="324" customWidth="1"/>
    <col min="12" max="12" width="7.5" style="324" customWidth="1"/>
    <col min="13" max="13" width="6.875" style="324" customWidth="1"/>
    <col min="14" max="14" width="9.875" style="324" bestFit="1" customWidth="1"/>
    <col min="15" max="15" width="9" style="324"/>
    <col min="16" max="16" width="11.375" style="189" bestFit="1" customWidth="1"/>
    <col min="17" max="17" width="9" style="324"/>
    <col min="18" max="18" width="12.875" style="324" bestFit="1" customWidth="1"/>
    <col min="19" max="16384" width="9" style="324"/>
  </cols>
  <sheetData>
    <row r="1" spans="1:12" ht="30" customHeight="1" x14ac:dyDescent="0.15">
      <c r="A1" s="340" t="s">
        <v>237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</row>
    <row r="2" spans="1:12" ht="15" customHeight="1" x14ac:dyDescent="0.15">
      <c r="A2" s="340"/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</row>
    <row r="3" spans="1:12" ht="18.75" customHeight="1" x14ac:dyDescent="0.15">
      <c r="A3" s="342" t="s">
        <v>355</v>
      </c>
      <c r="B3" s="28"/>
      <c r="C3" s="28"/>
      <c r="D3" s="28"/>
      <c r="E3" s="57"/>
      <c r="F3" s="28"/>
      <c r="G3" s="28"/>
      <c r="H3" s="28"/>
      <c r="I3" s="28"/>
      <c r="J3" s="28"/>
      <c r="K3" s="28"/>
      <c r="L3" s="28"/>
    </row>
    <row r="4" spans="1:12" ht="15" customHeight="1" x14ac:dyDescent="0.15">
      <c r="A4" s="343"/>
      <c r="B4" s="28"/>
      <c r="C4" s="28"/>
      <c r="D4" s="28"/>
      <c r="E4" s="57"/>
      <c r="F4" s="28"/>
      <c r="G4" s="28"/>
      <c r="H4" s="28"/>
      <c r="I4" s="28"/>
      <c r="J4" s="28"/>
      <c r="K4" s="28"/>
      <c r="L4" s="28"/>
    </row>
    <row r="5" spans="1:12" ht="15" customHeight="1" x14ac:dyDescent="0.15">
      <c r="A5" s="343"/>
      <c r="B5" s="28"/>
      <c r="C5" s="28"/>
      <c r="D5" s="28"/>
      <c r="E5" s="57"/>
      <c r="F5" s="28"/>
      <c r="G5" s="28"/>
      <c r="H5" s="28"/>
      <c r="I5" s="28"/>
      <c r="J5" s="28"/>
      <c r="K5" s="28"/>
      <c r="L5" s="28"/>
    </row>
    <row r="6" spans="1:12" ht="15" customHeight="1" x14ac:dyDescent="0.15">
      <c r="A6" s="343"/>
      <c r="B6" s="28"/>
      <c r="C6" s="28"/>
      <c r="D6" s="28"/>
      <c r="E6" s="57"/>
      <c r="F6" s="28"/>
      <c r="G6" s="28"/>
      <c r="H6" s="28"/>
      <c r="I6" s="28"/>
      <c r="J6" s="28"/>
      <c r="K6" s="28"/>
      <c r="L6" s="28"/>
    </row>
    <row r="7" spans="1:12" ht="15" customHeight="1" x14ac:dyDescent="0.15">
      <c r="A7" s="343"/>
      <c r="B7" s="28"/>
      <c r="C7" s="28"/>
      <c r="D7" s="28"/>
      <c r="E7" s="57"/>
      <c r="F7" s="28"/>
      <c r="G7" s="28"/>
      <c r="H7" s="28"/>
      <c r="I7" s="28"/>
      <c r="J7" s="28"/>
      <c r="K7" s="28"/>
      <c r="L7" s="28"/>
    </row>
    <row r="8" spans="1:12" ht="15" customHeight="1" x14ac:dyDescent="0.15">
      <c r="A8" s="343"/>
      <c r="B8" s="28"/>
      <c r="C8" s="28"/>
      <c r="D8" s="28"/>
      <c r="E8" s="57"/>
      <c r="F8" s="28"/>
      <c r="G8" s="28"/>
      <c r="H8" s="28"/>
      <c r="I8" s="28"/>
      <c r="J8" s="28"/>
      <c r="K8" s="28"/>
      <c r="L8" s="28"/>
    </row>
    <row r="9" spans="1:12" ht="15" customHeight="1" x14ac:dyDescent="0.15">
      <c r="A9" s="343"/>
      <c r="B9" s="28"/>
      <c r="C9" s="28"/>
      <c r="D9" s="28"/>
      <c r="E9" s="57"/>
      <c r="F9" s="28"/>
      <c r="G9" s="28"/>
      <c r="H9" s="28"/>
      <c r="I9" s="28"/>
      <c r="J9" s="28"/>
      <c r="K9" s="28"/>
      <c r="L9" s="28"/>
    </row>
    <row r="10" spans="1:12" ht="15" customHeight="1" x14ac:dyDescent="0.15">
      <c r="A10" s="343"/>
      <c r="B10" s="28"/>
      <c r="C10" s="28"/>
      <c r="D10" s="28"/>
      <c r="E10" s="57"/>
      <c r="F10" s="28"/>
      <c r="G10" s="28"/>
      <c r="H10" s="28"/>
      <c r="I10" s="28"/>
      <c r="J10" s="28"/>
      <c r="K10" s="28"/>
      <c r="L10" s="28"/>
    </row>
    <row r="11" spans="1:12" ht="15" customHeight="1" x14ac:dyDescent="0.15">
      <c r="A11" s="343"/>
      <c r="B11" s="28"/>
      <c r="C11" s="28"/>
      <c r="D11" s="28"/>
      <c r="E11" s="57"/>
      <c r="F11" s="28"/>
      <c r="G11" s="28"/>
      <c r="H11" s="28"/>
      <c r="I11" s="28"/>
      <c r="J11" s="28"/>
      <c r="K11" s="28"/>
      <c r="L11" s="28"/>
    </row>
    <row r="12" spans="1:12" ht="15" customHeight="1" x14ac:dyDescent="0.15">
      <c r="A12" s="343"/>
      <c r="B12" s="28"/>
      <c r="C12" s="28"/>
      <c r="D12" s="28"/>
      <c r="E12" s="57"/>
      <c r="F12" s="28"/>
      <c r="G12" s="28"/>
      <c r="H12" s="28"/>
      <c r="I12" s="28"/>
      <c r="J12" s="28"/>
      <c r="K12" s="28"/>
      <c r="L12" s="28"/>
    </row>
    <row r="13" spans="1:12" ht="15" customHeight="1" x14ac:dyDescent="0.15">
      <c r="A13" s="343"/>
      <c r="B13" s="28"/>
      <c r="C13" s="28"/>
      <c r="D13" s="28"/>
      <c r="E13" s="57"/>
      <c r="F13" s="28"/>
      <c r="G13" s="28"/>
      <c r="H13" s="28"/>
      <c r="I13" s="28"/>
      <c r="J13" s="28"/>
      <c r="K13" s="28"/>
      <c r="L13" s="28"/>
    </row>
    <row r="14" spans="1:12" ht="15" customHeight="1" x14ac:dyDescent="0.15">
      <c r="A14" s="343"/>
      <c r="B14" s="28"/>
      <c r="C14" s="28"/>
      <c r="D14" s="28"/>
      <c r="E14" s="57"/>
      <c r="F14" s="28"/>
      <c r="G14" s="28"/>
      <c r="H14" s="28"/>
      <c r="I14" s="28"/>
      <c r="J14" s="28"/>
      <c r="K14" s="28"/>
      <c r="L14" s="28"/>
    </row>
    <row r="15" spans="1:12" ht="15" customHeight="1" x14ac:dyDescent="0.15">
      <c r="A15" s="343"/>
      <c r="B15" s="28"/>
      <c r="C15" s="28"/>
      <c r="D15" s="28"/>
      <c r="E15" s="57"/>
      <c r="F15" s="28"/>
      <c r="G15" s="28"/>
      <c r="H15" s="28"/>
      <c r="I15" s="28"/>
      <c r="J15" s="28"/>
      <c r="K15" s="28"/>
      <c r="L15" s="28"/>
    </row>
    <row r="16" spans="1:12" ht="15" customHeight="1" x14ac:dyDescent="0.15">
      <c r="A16" s="343"/>
      <c r="B16" s="28"/>
      <c r="C16" s="28"/>
      <c r="D16" s="28"/>
      <c r="E16" s="57"/>
      <c r="F16" s="28"/>
      <c r="G16" s="28"/>
      <c r="H16" s="28"/>
      <c r="I16" s="28"/>
      <c r="J16" s="28"/>
      <c r="K16" s="28"/>
      <c r="L16" s="28"/>
    </row>
    <row r="17" spans="1:16" ht="15" customHeight="1" x14ac:dyDescent="0.15">
      <c r="A17" s="343"/>
      <c r="B17" s="28"/>
      <c r="C17" s="28"/>
      <c r="D17" s="28"/>
      <c r="E17" s="57"/>
      <c r="F17" s="28"/>
      <c r="G17" s="28"/>
      <c r="H17" s="28"/>
      <c r="I17" s="28"/>
      <c r="J17" s="28"/>
      <c r="K17" s="28"/>
      <c r="L17" s="28"/>
    </row>
    <row r="18" spans="1:16" ht="15" customHeight="1" x14ac:dyDescent="0.15">
      <c r="A18" s="343"/>
      <c r="B18" s="28"/>
      <c r="C18" s="28"/>
      <c r="D18" s="28"/>
      <c r="E18" s="57"/>
      <c r="F18" s="28"/>
      <c r="G18" s="28"/>
      <c r="H18" s="28"/>
      <c r="I18" s="28"/>
      <c r="J18" s="28"/>
      <c r="K18" s="28"/>
      <c r="L18" s="28"/>
    </row>
    <row r="19" spans="1:16" ht="15" customHeight="1" x14ac:dyDescent="0.15">
      <c r="A19" s="343"/>
      <c r="B19" s="28"/>
      <c r="C19" s="28"/>
      <c r="D19" s="28"/>
      <c r="E19" s="57"/>
      <c r="F19" s="28"/>
      <c r="G19" s="28"/>
      <c r="H19" s="28"/>
      <c r="I19" s="28"/>
      <c r="J19" s="28"/>
      <c r="K19" s="28"/>
      <c r="L19" s="28"/>
    </row>
    <row r="20" spans="1:16" ht="18.75" customHeight="1" x14ac:dyDescent="0.15">
      <c r="A20" s="342" t="s">
        <v>26</v>
      </c>
      <c r="B20" s="344"/>
      <c r="C20" s="49"/>
      <c r="D20" s="327"/>
      <c r="E20" s="329"/>
      <c r="F20" s="46"/>
      <c r="G20" s="329"/>
      <c r="H20" s="46"/>
      <c r="I20" s="345"/>
      <c r="J20" s="24"/>
      <c r="K20" s="46"/>
      <c r="L20" s="346"/>
      <c r="M20" s="7" t="s">
        <v>8</v>
      </c>
    </row>
    <row r="21" spans="1:16" s="253" customFormat="1" ht="15" customHeight="1" x14ac:dyDescent="0.15">
      <c r="A21" s="534" t="s">
        <v>343</v>
      </c>
      <c r="B21" s="499"/>
      <c r="C21" s="539" t="s">
        <v>333</v>
      </c>
      <c r="D21" s="55" t="s">
        <v>155</v>
      </c>
      <c r="E21" s="347"/>
      <c r="F21" s="44"/>
      <c r="G21" s="347"/>
      <c r="H21" s="531" t="s">
        <v>350</v>
      </c>
      <c r="I21" s="542"/>
      <c r="J21" s="531" t="s">
        <v>351</v>
      </c>
      <c r="K21" s="542"/>
      <c r="L21" s="539" t="s">
        <v>352</v>
      </c>
      <c r="M21" s="531" t="s">
        <v>356</v>
      </c>
      <c r="P21" s="348"/>
    </row>
    <row r="22" spans="1:16" s="253" customFormat="1" ht="15" customHeight="1" x14ac:dyDescent="0.15">
      <c r="A22" s="535"/>
      <c r="B22" s="536"/>
      <c r="C22" s="540"/>
      <c r="D22" s="349" t="s">
        <v>157</v>
      </c>
      <c r="E22" s="350"/>
      <c r="F22" s="349" t="s">
        <v>81</v>
      </c>
      <c r="G22" s="350"/>
      <c r="H22" s="543"/>
      <c r="I22" s="544"/>
      <c r="J22" s="543"/>
      <c r="K22" s="544"/>
      <c r="L22" s="545"/>
      <c r="M22" s="532"/>
      <c r="P22" s="348"/>
    </row>
    <row r="23" spans="1:16" s="253" customFormat="1" ht="15" customHeight="1" x14ac:dyDescent="0.15">
      <c r="A23" s="537"/>
      <c r="B23" s="538"/>
      <c r="C23" s="541"/>
      <c r="D23" s="351" t="s">
        <v>212</v>
      </c>
      <c r="E23" s="352" t="s">
        <v>33</v>
      </c>
      <c r="F23" s="351" t="s">
        <v>212</v>
      </c>
      <c r="G23" s="352" t="s">
        <v>33</v>
      </c>
      <c r="H23" s="353" t="s">
        <v>212</v>
      </c>
      <c r="I23" s="354" t="s">
        <v>33</v>
      </c>
      <c r="J23" s="353" t="s">
        <v>212</v>
      </c>
      <c r="K23" s="354" t="s">
        <v>33</v>
      </c>
      <c r="L23" s="546"/>
      <c r="M23" s="533"/>
      <c r="P23" s="348"/>
    </row>
    <row r="24" spans="1:16" s="5" customFormat="1" ht="15" customHeight="1" x14ac:dyDescent="0.15">
      <c r="A24" s="11"/>
      <c r="B24" s="325" t="s">
        <v>317</v>
      </c>
      <c r="C24" s="46">
        <v>1075058</v>
      </c>
      <c r="D24" s="326" t="s">
        <v>359</v>
      </c>
      <c r="E24" s="326" t="s">
        <v>359</v>
      </c>
      <c r="F24" s="327">
        <v>-10939</v>
      </c>
      <c r="G24" s="328">
        <v>-1.01</v>
      </c>
      <c r="H24" s="46">
        <v>-7868</v>
      </c>
      <c r="I24" s="329">
        <v>-0.72</v>
      </c>
      <c r="J24" s="46">
        <v>-3071</v>
      </c>
      <c r="K24" s="329">
        <v>-0.28000000000000003</v>
      </c>
      <c r="L24" s="46">
        <v>391082</v>
      </c>
      <c r="M24" s="46">
        <v>946</v>
      </c>
      <c r="P24" s="355"/>
    </row>
    <row r="25" spans="1:16" s="5" customFormat="1" ht="15" customHeight="1" x14ac:dyDescent="0.15">
      <c r="A25" s="11"/>
      <c r="B25" s="325" t="s">
        <v>266</v>
      </c>
      <c r="C25" s="46">
        <v>1063143</v>
      </c>
      <c r="D25" s="330" t="s">
        <v>359</v>
      </c>
      <c r="E25" s="330" t="s">
        <v>359</v>
      </c>
      <c r="F25" s="327">
        <v>-11915</v>
      </c>
      <c r="G25" s="328">
        <v>-1.1100000000000001</v>
      </c>
      <c r="H25" s="46">
        <v>-8293</v>
      </c>
      <c r="I25" s="329">
        <v>-0.77</v>
      </c>
      <c r="J25" s="46">
        <v>-3622</v>
      </c>
      <c r="K25" s="329">
        <v>-0.34</v>
      </c>
      <c r="L25" s="46">
        <v>392187</v>
      </c>
      <c r="M25" s="46">
        <v>1105</v>
      </c>
      <c r="P25" s="355"/>
    </row>
    <row r="26" spans="1:16" s="5" customFormat="1" ht="15" customHeight="1" x14ac:dyDescent="0.15">
      <c r="A26" s="11"/>
      <c r="B26" s="325" t="s">
        <v>274</v>
      </c>
      <c r="C26" s="46">
        <v>1050132</v>
      </c>
      <c r="D26" s="330" t="s">
        <v>359</v>
      </c>
      <c r="E26" s="330" t="s">
        <v>359</v>
      </c>
      <c r="F26" s="327">
        <v>-13011</v>
      </c>
      <c r="G26" s="328">
        <v>-1.22</v>
      </c>
      <c r="H26" s="46">
        <v>-8768</v>
      </c>
      <c r="I26" s="329">
        <v>-0.82</v>
      </c>
      <c r="J26" s="46">
        <v>-4243</v>
      </c>
      <c r="K26" s="329">
        <v>-0.4</v>
      </c>
      <c r="L26" s="46">
        <v>392715</v>
      </c>
      <c r="M26" s="46">
        <v>528</v>
      </c>
      <c r="P26" s="355"/>
    </row>
    <row r="27" spans="1:16" s="5" customFormat="1" ht="15" customHeight="1" x14ac:dyDescent="0.15">
      <c r="A27" s="11"/>
      <c r="B27" s="325" t="s">
        <v>361</v>
      </c>
      <c r="C27" s="46">
        <v>1036861</v>
      </c>
      <c r="D27" s="330" t="s">
        <v>359</v>
      </c>
      <c r="E27" s="330" t="s">
        <v>359</v>
      </c>
      <c r="F27" s="327">
        <v>-13271</v>
      </c>
      <c r="G27" s="328">
        <v>-1.26</v>
      </c>
      <c r="H27" s="46">
        <v>-8785</v>
      </c>
      <c r="I27" s="329">
        <v>-0.84</v>
      </c>
      <c r="J27" s="46">
        <v>-4486</v>
      </c>
      <c r="K27" s="329">
        <v>-0.43</v>
      </c>
      <c r="L27" s="46">
        <v>393459</v>
      </c>
      <c r="M27" s="46">
        <v>744</v>
      </c>
      <c r="P27" s="355"/>
    </row>
    <row r="28" spans="1:16" s="5" customFormat="1" ht="15" customHeight="1" x14ac:dyDescent="0.15">
      <c r="A28" s="11" t="s">
        <v>11</v>
      </c>
      <c r="B28" s="325" t="s">
        <v>362</v>
      </c>
      <c r="C28" s="46">
        <v>1023119</v>
      </c>
      <c r="D28" s="330" t="s">
        <v>359</v>
      </c>
      <c r="E28" s="330" t="s">
        <v>359</v>
      </c>
      <c r="F28" s="327">
        <v>-13710</v>
      </c>
      <c r="G28" s="328">
        <v>-1.32</v>
      </c>
      <c r="H28" s="46">
        <v>-8921</v>
      </c>
      <c r="I28" s="329">
        <v>-0.86</v>
      </c>
      <c r="J28" s="46">
        <v>-4789</v>
      </c>
      <c r="K28" s="329">
        <v>-0.46</v>
      </c>
      <c r="L28" s="46">
        <v>388560</v>
      </c>
      <c r="M28" s="46">
        <v>141</v>
      </c>
      <c r="P28" s="355"/>
    </row>
    <row r="29" spans="1:16" s="5" customFormat="1" ht="15" customHeight="1" x14ac:dyDescent="0.15">
      <c r="A29" s="11"/>
      <c r="B29" s="325" t="s">
        <v>126</v>
      </c>
      <c r="C29" s="46">
        <v>1009659</v>
      </c>
      <c r="D29" s="330" t="s">
        <v>359</v>
      </c>
      <c r="E29" s="330" t="s">
        <v>359</v>
      </c>
      <c r="F29" s="327">
        <v>-13460</v>
      </c>
      <c r="G29" s="328">
        <v>-1.32</v>
      </c>
      <c r="H29" s="46">
        <v>-9360</v>
      </c>
      <c r="I29" s="329">
        <v>-0.91</v>
      </c>
      <c r="J29" s="46">
        <v>-4100</v>
      </c>
      <c r="K29" s="329">
        <v>-0.4</v>
      </c>
      <c r="L29" s="46">
        <v>389101</v>
      </c>
      <c r="M29" s="46">
        <v>541</v>
      </c>
      <c r="P29" s="355"/>
    </row>
    <row r="30" spans="1:16" s="5" customFormat="1" ht="15" customHeight="1" x14ac:dyDescent="0.15">
      <c r="A30" s="11"/>
      <c r="B30" s="325" t="s">
        <v>357</v>
      </c>
      <c r="C30" s="46">
        <v>995374</v>
      </c>
      <c r="D30" s="330" t="s">
        <v>359</v>
      </c>
      <c r="E30" s="330" t="s">
        <v>359</v>
      </c>
      <c r="F30" s="327">
        <v>-14285</v>
      </c>
      <c r="G30" s="328">
        <v>-1.41</v>
      </c>
      <c r="H30" s="46">
        <v>-10032</v>
      </c>
      <c r="I30" s="329">
        <v>-0.99</v>
      </c>
      <c r="J30" s="46">
        <v>-4253</v>
      </c>
      <c r="K30" s="329">
        <v>-0.42</v>
      </c>
      <c r="L30" s="46">
        <v>389239</v>
      </c>
      <c r="M30" s="46">
        <v>138</v>
      </c>
      <c r="P30" s="355"/>
    </row>
    <row r="31" spans="1:16" s="5" customFormat="1" ht="15" customHeight="1" x14ac:dyDescent="0.15">
      <c r="A31" s="11"/>
      <c r="B31" s="325" t="s">
        <v>363</v>
      </c>
      <c r="C31" s="46">
        <v>980684</v>
      </c>
      <c r="D31" s="330" t="s">
        <v>359</v>
      </c>
      <c r="E31" s="330" t="s">
        <v>359</v>
      </c>
      <c r="F31" s="327">
        <v>-14690</v>
      </c>
      <c r="G31" s="328">
        <v>-1.48</v>
      </c>
      <c r="H31" s="46">
        <v>-10280</v>
      </c>
      <c r="I31" s="329">
        <v>-1.03</v>
      </c>
      <c r="J31" s="46">
        <v>-4410</v>
      </c>
      <c r="K31" s="329">
        <v>-0.44</v>
      </c>
      <c r="L31" s="46">
        <v>389302</v>
      </c>
      <c r="M31" s="46">
        <v>63</v>
      </c>
      <c r="O31" s="356"/>
      <c r="P31" s="355"/>
    </row>
    <row r="32" spans="1:16" s="5" customFormat="1" ht="15" customHeight="1" x14ac:dyDescent="0.15">
      <c r="A32" s="11"/>
      <c r="B32" s="325" t="s">
        <v>261</v>
      </c>
      <c r="C32" s="46">
        <v>965927</v>
      </c>
      <c r="D32" s="330" t="s">
        <v>359</v>
      </c>
      <c r="E32" s="330" t="s">
        <v>359</v>
      </c>
      <c r="F32" s="327">
        <v>-14757</v>
      </c>
      <c r="G32" s="328">
        <v>-1.5</v>
      </c>
      <c r="H32" s="46">
        <v>-10840</v>
      </c>
      <c r="I32" s="329">
        <v>-1.1100000000000001</v>
      </c>
      <c r="J32" s="46">
        <v>-3917</v>
      </c>
      <c r="K32" s="329">
        <v>-0.4</v>
      </c>
      <c r="L32" s="46">
        <v>389380</v>
      </c>
      <c r="M32" s="46">
        <v>78</v>
      </c>
      <c r="P32" s="355"/>
    </row>
    <row r="33" spans="1:19" s="5" customFormat="1" ht="15" customHeight="1" x14ac:dyDescent="0.15">
      <c r="A33" s="419" t="s">
        <v>11</v>
      </c>
      <c r="B33" s="420" t="s">
        <v>285</v>
      </c>
      <c r="C33" s="421">
        <v>959502</v>
      </c>
      <c r="D33" s="422" t="s">
        <v>359</v>
      </c>
      <c r="E33" s="422" t="s">
        <v>359</v>
      </c>
      <c r="F33" s="423">
        <v>-13922</v>
      </c>
      <c r="G33" s="424">
        <v>-1.44</v>
      </c>
      <c r="H33" s="425">
        <v>-11012</v>
      </c>
      <c r="I33" s="424">
        <v>-1.1400447445821476</v>
      </c>
      <c r="J33" s="425">
        <v>-2910</v>
      </c>
      <c r="K33" s="424">
        <v>-0.3012650024277197</v>
      </c>
      <c r="L33" s="426">
        <v>385187</v>
      </c>
      <c r="M33" s="425">
        <v>571</v>
      </c>
      <c r="O33" s="357"/>
      <c r="P33" s="355"/>
      <c r="R33" s="355"/>
      <c r="S33" s="355"/>
    </row>
    <row r="34" spans="1:19" s="5" customFormat="1" ht="15" customHeight="1" x14ac:dyDescent="0.15">
      <c r="A34" s="360"/>
      <c r="B34" s="361"/>
      <c r="C34" s="49"/>
      <c r="D34" s="359"/>
      <c r="E34" s="359"/>
      <c r="F34" s="327"/>
      <c r="G34" s="329"/>
      <c r="H34" s="46"/>
      <c r="I34" s="329"/>
      <c r="J34" s="46"/>
      <c r="K34" s="345"/>
      <c r="L34" s="24"/>
      <c r="M34" s="46"/>
      <c r="O34" s="357"/>
      <c r="P34" s="355"/>
      <c r="R34" s="355"/>
      <c r="S34" s="355"/>
    </row>
    <row r="35" spans="1:19" ht="18.75" customHeight="1" x14ac:dyDescent="0.15">
      <c r="A35" s="342" t="s">
        <v>77</v>
      </c>
      <c r="B35" s="344"/>
      <c r="C35" s="49"/>
      <c r="D35" s="327"/>
      <c r="E35" s="329"/>
      <c r="F35" s="46"/>
      <c r="G35" s="329"/>
      <c r="H35" s="46"/>
      <c r="I35" s="345"/>
      <c r="J35" s="24"/>
      <c r="K35" s="46"/>
      <c r="L35" s="346"/>
      <c r="M35" s="7" t="s">
        <v>8</v>
      </c>
    </row>
    <row r="36" spans="1:19" s="253" customFormat="1" ht="15" customHeight="1" x14ac:dyDescent="0.15">
      <c r="A36" s="534" t="s">
        <v>344</v>
      </c>
      <c r="B36" s="499"/>
      <c r="C36" s="539" t="s">
        <v>131</v>
      </c>
      <c r="D36" s="55" t="s">
        <v>155</v>
      </c>
      <c r="E36" s="347"/>
      <c r="F36" s="44"/>
      <c r="G36" s="347"/>
      <c r="H36" s="531" t="s">
        <v>122</v>
      </c>
      <c r="I36" s="542"/>
      <c r="J36" s="531" t="s">
        <v>295</v>
      </c>
      <c r="K36" s="542"/>
      <c r="L36" s="539" t="s">
        <v>352</v>
      </c>
      <c r="M36" s="531" t="s">
        <v>335</v>
      </c>
      <c r="P36" s="348"/>
    </row>
    <row r="37" spans="1:19" s="253" customFormat="1" ht="15" customHeight="1" x14ac:dyDescent="0.15">
      <c r="A37" s="535"/>
      <c r="B37" s="536"/>
      <c r="C37" s="540"/>
      <c r="D37" s="349" t="s">
        <v>157</v>
      </c>
      <c r="E37" s="350"/>
      <c r="F37" s="349" t="s">
        <v>210</v>
      </c>
      <c r="G37" s="350"/>
      <c r="H37" s="543"/>
      <c r="I37" s="544"/>
      <c r="J37" s="543"/>
      <c r="K37" s="544"/>
      <c r="L37" s="545"/>
      <c r="M37" s="532"/>
      <c r="P37" s="348"/>
    </row>
    <row r="38" spans="1:19" s="253" customFormat="1" ht="15" customHeight="1" x14ac:dyDescent="0.15">
      <c r="A38" s="537"/>
      <c r="B38" s="538"/>
      <c r="C38" s="541"/>
      <c r="D38" s="351" t="s">
        <v>212</v>
      </c>
      <c r="E38" s="352" t="s">
        <v>33</v>
      </c>
      <c r="F38" s="351" t="s">
        <v>212</v>
      </c>
      <c r="G38" s="352" t="s">
        <v>33</v>
      </c>
      <c r="H38" s="353" t="s">
        <v>212</v>
      </c>
      <c r="I38" s="354" t="s">
        <v>33</v>
      </c>
      <c r="J38" s="353" t="s">
        <v>212</v>
      </c>
      <c r="K38" s="354" t="s">
        <v>33</v>
      </c>
      <c r="L38" s="546"/>
      <c r="M38" s="533"/>
      <c r="P38" s="348"/>
    </row>
    <row r="39" spans="1:19" s="5" customFormat="1" ht="15" customHeight="1" x14ac:dyDescent="0.15">
      <c r="A39" s="331"/>
      <c r="B39" s="338" t="s">
        <v>381</v>
      </c>
      <c r="C39" s="19">
        <v>960271</v>
      </c>
      <c r="D39" s="20">
        <v>-1233</v>
      </c>
      <c r="E39" s="21">
        <v>-0.13</v>
      </c>
      <c r="F39" s="20">
        <v>-14919</v>
      </c>
      <c r="G39" s="21">
        <v>-1.53</v>
      </c>
      <c r="H39" s="20">
        <v>-904</v>
      </c>
      <c r="I39" s="21">
        <v>-0.09</v>
      </c>
      <c r="J39" s="20">
        <v>-329</v>
      </c>
      <c r="K39" s="21">
        <v>-0.03</v>
      </c>
      <c r="L39" s="25">
        <v>388436</v>
      </c>
      <c r="M39" s="20">
        <v>-312</v>
      </c>
      <c r="P39" s="355"/>
      <c r="R39" s="355"/>
      <c r="S39" s="355"/>
    </row>
    <row r="40" spans="1:19" s="5" customFormat="1" ht="15" customHeight="1" x14ac:dyDescent="0.15">
      <c r="A40" s="331"/>
      <c r="B40" s="17" t="s">
        <v>334</v>
      </c>
      <c r="C40" s="19">
        <v>956346</v>
      </c>
      <c r="D40" s="20">
        <v>-3925</v>
      </c>
      <c r="E40" s="21">
        <v>-0.41</v>
      </c>
      <c r="F40" s="20">
        <v>-14356</v>
      </c>
      <c r="G40" s="21">
        <v>-1.48</v>
      </c>
      <c r="H40" s="20">
        <v>-973</v>
      </c>
      <c r="I40" s="21">
        <v>-0.1</v>
      </c>
      <c r="J40" s="20">
        <v>-2952</v>
      </c>
      <c r="K40" s="21">
        <v>-0.31</v>
      </c>
      <c r="L40" s="25">
        <v>388405</v>
      </c>
      <c r="M40" s="20">
        <v>-31</v>
      </c>
      <c r="N40" s="355"/>
      <c r="P40" s="355"/>
      <c r="R40" s="355"/>
      <c r="S40" s="355"/>
    </row>
    <row r="41" spans="1:19" s="5" customFormat="1" ht="15" customHeight="1" x14ac:dyDescent="0.15">
      <c r="A41" s="331"/>
      <c r="B41" s="339" t="s">
        <v>337</v>
      </c>
      <c r="C41" s="19">
        <v>956093</v>
      </c>
      <c r="D41" s="20">
        <v>-253</v>
      </c>
      <c r="E41" s="21">
        <v>-0.03</v>
      </c>
      <c r="F41" s="20">
        <v>-14403</v>
      </c>
      <c r="G41" s="21">
        <v>-1.48</v>
      </c>
      <c r="H41" s="20">
        <v>-868</v>
      </c>
      <c r="I41" s="21">
        <v>-0.09</v>
      </c>
      <c r="J41" s="20">
        <v>615</v>
      </c>
      <c r="K41" s="21">
        <v>0.06</v>
      </c>
      <c r="L41" s="25">
        <v>389631</v>
      </c>
      <c r="M41" s="20">
        <v>1226</v>
      </c>
      <c r="N41" s="355"/>
      <c r="P41" s="355"/>
      <c r="R41" s="355"/>
      <c r="S41" s="355"/>
    </row>
    <row r="42" spans="1:19" s="5" customFormat="1" ht="15" customHeight="1" x14ac:dyDescent="0.15">
      <c r="A42" s="331"/>
      <c r="B42" s="339" t="s">
        <v>259</v>
      </c>
      <c r="C42" s="19">
        <v>955211</v>
      </c>
      <c r="D42" s="20">
        <v>-882</v>
      </c>
      <c r="E42" s="21">
        <v>-0.09</v>
      </c>
      <c r="F42" s="20">
        <v>-14251</v>
      </c>
      <c r="G42" s="21">
        <v>-1.47</v>
      </c>
      <c r="H42" s="20">
        <v>-877</v>
      </c>
      <c r="I42" s="21">
        <v>-0.09</v>
      </c>
      <c r="J42" s="20">
        <v>-5</v>
      </c>
      <c r="K42" s="21">
        <v>0</v>
      </c>
      <c r="L42" s="25">
        <v>389557</v>
      </c>
      <c r="M42" s="20">
        <v>-74</v>
      </c>
      <c r="N42" s="355"/>
      <c r="P42" s="355"/>
      <c r="R42" s="355"/>
    </row>
    <row r="43" spans="1:19" s="5" customFormat="1" ht="15" customHeight="1" x14ac:dyDescent="0.15">
      <c r="A43" s="331"/>
      <c r="B43" s="17" t="s">
        <v>14</v>
      </c>
      <c r="C43" s="19">
        <v>954425</v>
      </c>
      <c r="D43" s="20">
        <v>-786</v>
      </c>
      <c r="E43" s="22">
        <v>-0.08</v>
      </c>
      <c r="F43" s="23">
        <v>-14155</v>
      </c>
      <c r="G43" s="22">
        <v>-1.46</v>
      </c>
      <c r="H43" s="23">
        <v>-754</v>
      </c>
      <c r="I43" s="22">
        <v>-0.08</v>
      </c>
      <c r="J43" s="23">
        <v>-32</v>
      </c>
      <c r="K43" s="21">
        <v>0</v>
      </c>
      <c r="L43" s="26">
        <v>389697</v>
      </c>
      <c r="M43" s="23">
        <v>140</v>
      </c>
      <c r="N43" s="355"/>
      <c r="P43" s="355"/>
    </row>
    <row r="44" spans="1:19" s="5" customFormat="1" ht="15" customHeight="1" x14ac:dyDescent="0.15">
      <c r="A44" s="331"/>
      <c r="B44" s="17" t="s">
        <v>309</v>
      </c>
      <c r="C44" s="19">
        <v>953582</v>
      </c>
      <c r="D44" s="20">
        <v>-843</v>
      </c>
      <c r="E44" s="22">
        <v>-0.09</v>
      </c>
      <c r="F44" s="23">
        <v>-14158</v>
      </c>
      <c r="G44" s="22">
        <v>-1.46</v>
      </c>
      <c r="H44" s="23">
        <v>-817</v>
      </c>
      <c r="I44" s="22">
        <v>-0.09</v>
      </c>
      <c r="J44" s="23">
        <v>-26</v>
      </c>
      <c r="K44" s="21">
        <v>0</v>
      </c>
      <c r="L44" s="26">
        <v>389829</v>
      </c>
      <c r="M44" s="23">
        <v>132</v>
      </c>
      <c r="N44" s="355"/>
      <c r="P44" s="355"/>
    </row>
    <row r="45" spans="1:19" s="5" customFormat="1" ht="15" customHeight="1" x14ac:dyDescent="0.15">
      <c r="A45" s="331"/>
      <c r="B45" s="17" t="s">
        <v>364</v>
      </c>
      <c r="C45" s="19">
        <v>952842</v>
      </c>
      <c r="D45" s="20">
        <v>-740</v>
      </c>
      <c r="E45" s="22">
        <v>-0.08</v>
      </c>
      <c r="F45" s="23">
        <v>-14122</v>
      </c>
      <c r="G45" s="22">
        <v>-1.46</v>
      </c>
      <c r="H45" s="23">
        <v>-826</v>
      </c>
      <c r="I45" s="22">
        <v>-0.09</v>
      </c>
      <c r="J45" s="23">
        <v>86</v>
      </c>
      <c r="K45" s="21">
        <v>0.01</v>
      </c>
      <c r="L45" s="26">
        <v>389926</v>
      </c>
      <c r="M45" s="23">
        <v>97</v>
      </c>
      <c r="N45" s="355"/>
      <c r="P45" s="355"/>
    </row>
    <row r="46" spans="1:19" s="5" customFormat="1" ht="15" customHeight="1" x14ac:dyDescent="0.15">
      <c r="A46" s="331" t="s">
        <v>11</v>
      </c>
      <c r="B46" s="17" t="s">
        <v>368</v>
      </c>
      <c r="C46" s="19">
        <v>959502</v>
      </c>
      <c r="D46" s="20">
        <v>-837</v>
      </c>
      <c r="E46" s="22">
        <v>-0.09</v>
      </c>
      <c r="F46" s="23">
        <v>-13922</v>
      </c>
      <c r="G46" s="22">
        <v>-1.44</v>
      </c>
      <c r="H46" s="23">
        <v>-787</v>
      </c>
      <c r="I46" s="22">
        <v>-0.08</v>
      </c>
      <c r="J46" s="23">
        <v>-50</v>
      </c>
      <c r="K46" s="21">
        <v>-0.01</v>
      </c>
      <c r="L46" s="26">
        <v>385187</v>
      </c>
      <c r="M46" s="23">
        <v>25</v>
      </c>
      <c r="N46" s="355"/>
      <c r="P46" s="355"/>
    </row>
    <row r="47" spans="1:19" s="5" customFormat="1" ht="15" customHeight="1" x14ac:dyDescent="0.15">
      <c r="A47" s="332"/>
      <c r="B47" s="17" t="s">
        <v>369</v>
      </c>
      <c r="C47" s="19">
        <v>958580</v>
      </c>
      <c r="D47" s="20">
        <v>-922</v>
      </c>
      <c r="E47" s="22">
        <v>-0.1</v>
      </c>
      <c r="F47" s="23">
        <v>-13849</v>
      </c>
      <c r="G47" s="22">
        <v>-1.44</v>
      </c>
      <c r="H47" s="23">
        <v>-902</v>
      </c>
      <c r="I47" s="22">
        <v>-0.09</v>
      </c>
      <c r="J47" s="23">
        <v>-20</v>
      </c>
      <c r="K47" s="21">
        <v>0</v>
      </c>
      <c r="L47" s="26">
        <v>385215</v>
      </c>
      <c r="M47" s="23">
        <v>28</v>
      </c>
      <c r="N47" s="355"/>
      <c r="P47" s="355"/>
    </row>
    <row r="48" spans="1:19" s="5" customFormat="1" ht="15" customHeight="1" x14ac:dyDescent="0.15">
      <c r="A48" s="331"/>
      <c r="B48" s="17" t="s">
        <v>374</v>
      </c>
      <c r="C48" s="19">
        <v>957574</v>
      </c>
      <c r="D48" s="20">
        <v>-1006</v>
      </c>
      <c r="E48" s="22">
        <v>-0.1</v>
      </c>
      <c r="F48" s="23">
        <v>-13859</v>
      </c>
      <c r="G48" s="22">
        <v>-1.44</v>
      </c>
      <c r="H48" s="23">
        <v>-938</v>
      </c>
      <c r="I48" s="22">
        <v>-0.1</v>
      </c>
      <c r="J48" s="23">
        <v>-68</v>
      </c>
      <c r="K48" s="21">
        <v>-0.01</v>
      </c>
      <c r="L48" s="26">
        <v>385114</v>
      </c>
      <c r="M48" s="23">
        <v>-101</v>
      </c>
      <c r="N48" s="355"/>
      <c r="P48" s="355"/>
    </row>
    <row r="49" spans="1:19" s="5" customFormat="1" ht="15" customHeight="1" x14ac:dyDescent="0.15">
      <c r="A49" s="331"/>
      <c r="B49" s="17" t="s">
        <v>377</v>
      </c>
      <c r="C49" s="19">
        <v>956461</v>
      </c>
      <c r="D49" s="20">
        <v>-1113</v>
      </c>
      <c r="E49" s="22">
        <v>-0.12</v>
      </c>
      <c r="F49" s="23">
        <v>-13821</v>
      </c>
      <c r="G49" s="22">
        <v>-1.44</v>
      </c>
      <c r="H49" s="23">
        <v>-1108</v>
      </c>
      <c r="I49" s="22">
        <v>-0.12</v>
      </c>
      <c r="J49" s="23">
        <v>-5</v>
      </c>
      <c r="K49" s="21">
        <v>0</v>
      </c>
      <c r="L49" s="26">
        <v>384911</v>
      </c>
      <c r="M49" s="23">
        <v>-203</v>
      </c>
      <c r="N49" s="355"/>
      <c r="P49" s="355"/>
    </row>
    <row r="50" spans="1:19" s="5" customFormat="1" ht="15" customHeight="1" x14ac:dyDescent="0.15">
      <c r="A50" s="331"/>
      <c r="B50" s="17" t="s">
        <v>382</v>
      </c>
      <c r="C50" s="19">
        <v>955158</v>
      </c>
      <c r="D50" s="20">
        <v>-1303</v>
      </c>
      <c r="E50" s="22">
        <v>-0.14000000000000001</v>
      </c>
      <c r="F50" s="23">
        <v>-13843</v>
      </c>
      <c r="G50" s="22">
        <v>-1.44</v>
      </c>
      <c r="H50" s="23">
        <v>-1255</v>
      </c>
      <c r="I50" s="22">
        <v>-0.13</v>
      </c>
      <c r="J50" s="23">
        <v>-48</v>
      </c>
      <c r="K50" s="21">
        <v>-0.01</v>
      </c>
      <c r="L50" s="26">
        <v>384659</v>
      </c>
      <c r="M50" s="23">
        <v>-252</v>
      </c>
      <c r="N50" s="355"/>
      <c r="P50" s="355"/>
    </row>
    <row r="51" spans="1:19" s="5" customFormat="1" ht="15" customHeight="1" x14ac:dyDescent="0.15">
      <c r="A51" s="333"/>
      <c r="B51" s="18" t="s">
        <v>383</v>
      </c>
      <c r="C51" s="334">
        <v>953877</v>
      </c>
      <c r="D51" s="335">
        <v>-1281</v>
      </c>
      <c r="E51" s="427">
        <v>-0.13</v>
      </c>
      <c r="F51" s="337">
        <v>-13891</v>
      </c>
      <c r="G51" s="336">
        <v>-1.45</v>
      </c>
      <c r="H51" s="337">
        <v>-1008</v>
      </c>
      <c r="I51" s="427">
        <v>-0.11</v>
      </c>
      <c r="J51" s="337">
        <v>-273</v>
      </c>
      <c r="K51" s="427">
        <v>-0.03</v>
      </c>
      <c r="L51" s="27">
        <v>384417</v>
      </c>
      <c r="M51" s="337">
        <v>-242</v>
      </c>
      <c r="N51" s="355"/>
      <c r="P51" s="355"/>
    </row>
    <row r="52" spans="1:19" s="443" customFormat="1" ht="15" customHeight="1" x14ac:dyDescent="0.15">
      <c r="A52" s="458" t="s">
        <v>412</v>
      </c>
      <c r="B52" s="459"/>
      <c r="C52" s="460"/>
      <c r="D52" s="461"/>
      <c r="E52" s="461"/>
      <c r="F52" s="462"/>
      <c r="G52" s="463"/>
      <c r="H52" s="464"/>
      <c r="I52" s="463"/>
      <c r="J52" s="464"/>
      <c r="K52" s="463"/>
      <c r="L52" s="465"/>
      <c r="M52" s="464"/>
      <c r="O52" s="466"/>
      <c r="P52" s="467"/>
      <c r="R52" s="467"/>
      <c r="S52" s="467"/>
    </row>
    <row r="53" spans="1:19" s="443" customFormat="1" ht="11.25" customHeight="1" x14ac:dyDescent="0.15">
      <c r="A53" s="452"/>
      <c r="B53" s="459"/>
      <c r="C53" s="460"/>
      <c r="D53" s="461"/>
      <c r="E53" s="461"/>
      <c r="F53" s="462"/>
      <c r="G53" s="463"/>
      <c r="H53" s="464"/>
      <c r="I53" s="463"/>
      <c r="J53" s="464"/>
      <c r="K53" s="463"/>
      <c r="L53" s="465"/>
      <c r="M53" s="464"/>
      <c r="O53" s="466"/>
      <c r="P53" s="467"/>
      <c r="R53" s="467"/>
      <c r="S53" s="467"/>
    </row>
    <row r="54" spans="1:19" s="443" customFormat="1" ht="11.25" customHeight="1" x14ac:dyDescent="0.15">
      <c r="A54" s="452"/>
      <c r="B54" s="459"/>
      <c r="C54" s="460"/>
      <c r="D54" s="461"/>
      <c r="E54" s="461"/>
      <c r="F54" s="462"/>
      <c r="G54" s="463"/>
      <c r="H54" s="464"/>
      <c r="I54" s="463"/>
      <c r="J54" s="464"/>
      <c r="K54" s="463"/>
      <c r="L54" s="465"/>
      <c r="M54" s="464"/>
      <c r="O54" s="466"/>
      <c r="P54" s="467"/>
      <c r="R54" s="467"/>
      <c r="S54" s="467"/>
    </row>
    <row r="55" spans="1:19" s="443" customFormat="1" ht="11.25" customHeight="1" x14ac:dyDescent="0.15">
      <c r="A55" s="452"/>
      <c r="B55" s="459"/>
      <c r="C55" s="460"/>
      <c r="D55" s="461"/>
      <c r="E55" s="461"/>
      <c r="F55" s="462"/>
      <c r="G55" s="463"/>
      <c r="H55" s="464"/>
      <c r="I55" s="463"/>
      <c r="J55" s="464"/>
      <c r="K55" s="463"/>
      <c r="L55" s="465"/>
      <c r="M55" s="464"/>
      <c r="O55" s="466"/>
      <c r="P55" s="467"/>
      <c r="R55" s="467"/>
      <c r="S55" s="467"/>
    </row>
    <row r="56" spans="1:19" s="5" customFormat="1" ht="15" customHeight="1" x14ac:dyDescent="0.15">
      <c r="A56" s="362"/>
      <c r="B56" s="358"/>
      <c r="C56" s="49"/>
      <c r="D56" s="359"/>
      <c r="E56" s="359"/>
      <c r="F56" s="327"/>
      <c r="G56" s="329"/>
      <c r="H56" s="46"/>
      <c r="I56" s="329"/>
      <c r="J56" s="46"/>
      <c r="K56" s="345"/>
      <c r="L56" s="24"/>
      <c r="M56" s="46"/>
      <c r="O56" s="357"/>
      <c r="P56" s="355"/>
      <c r="R56" s="355"/>
      <c r="S56" s="355"/>
    </row>
    <row r="57" spans="1:19" ht="11.25" customHeight="1" x14ac:dyDescent="0.15">
      <c r="A57" s="331"/>
      <c r="B57" s="344"/>
      <c r="C57" s="49"/>
      <c r="D57" s="327"/>
      <c r="E57" s="329"/>
      <c r="F57" s="46"/>
      <c r="G57" s="329"/>
      <c r="H57" s="46"/>
      <c r="I57" s="345"/>
      <c r="J57" s="24"/>
      <c r="K57" s="46"/>
      <c r="L57" s="346"/>
    </row>
    <row r="58" spans="1:19" ht="11.25" customHeight="1" x14ac:dyDescent="0.15">
      <c r="A58" s="331"/>
      <c r="B58" s="344"/>
      <c r="C58" s="49"/>
      <c r="D58" s="327"/>
      <c r="E58" s="329"/>
      <c r="F58" s="46"/>
      <c r="G58" s="329"/>
      <c r="H58" s="46"/>
      <c r="I58" s="345"/>
      <c r="J58" s="24"/>
      <c r="K58" s="46"/>
      <c r="L58" s="346"/>
    </row>
    <row r="59" spans="1:19" ht="11.25" customHeight="1" x14ac:dyDescent="0.15">
      <c r="A59" s="30"/>
      <c r="B59" s="28"/>
      <c r="C59" s="28"/>
      <c r="D59" s="28"/>
      <c r="E59" s="57"/>
      <c r="F59" s="28"/>
      <c r="G59" s="28"/>
      <c r="H59" s="28"/>
      <c r="I59" s="28"/>
      <c r="J59" s="28"/>
      <c r="K59" s="28"/>
      <c r="L59" s="28"/>
    </row>
    <row r="60" spans="1:19" ht="11.25" customHeight="1" x14ac:dyDescent="0.15">
      <c r="A60" s="30"/>
      <c r="B60" s="28"/>
      <c r="C60" s="28"/>
      <c r="D60" s="28"/>
      <c r="E60" s="57"/>
      <c r="F60" s="28"/>
      <c r="G60" s="28"/>
      <c r="H60" s="28"/>
      <c r="I60" s="28"/>
      <c r="J60" s="28"/>
      <c r="K60" s="28"/>
      <c r="L60" s="28"/>
    </row>
    <row r="61" spans="1:19" ht="11.25" customHeight="1" x14ac:dyDescent="0.15">
      <c r="A61" s="28"/>
      <c r="B61" s="344"/>
      <c r="C61" s="49"/>
      <c r="D61" s="327"/>
      <c r="E61" s="329"/>
      <c r="F61" s="46"/>
      <c r="G61" s="329"/>
      <c r="H61" s="46"/>
      <c r="I61" s="345"/>
      <c r="J61" s="24"/>
      <c r="K61" s="46"/>
      <c r="L61" s="346"/>
    </row>
    <row r="62" spans="1:19" ht="11.25" customHeight="1" x14ac:dyDescent="0.15">
      <c r="A62" s="30"/>
    </row>
    <row r="63" spans="1:19" ht="11.25" customHeight="1" x14ac:dyDescent="0.15">
      <c r="A63" s="30"/>
      <c r="B63" s="254"/>
      <c r="C63" s="5"/>
      <c r="D63" s="5"/>
      <c r="E63" s="7"/>
      <c r="F63" s="5"/>
    </row>
    <row r="64" spans="1:19" ht="11.25" customHeight="1" x14ac:dyDescent="0.15">
      <c r="A64" s="30"/>
    </row>
    <row r="65" spans="1:1" ht="11.25" customHeight="1" x14ac:dyDescent="0.15">
      <c r="A65" s="254"/>
    </row>
    <row r="66" spans="1:1" ht="11.25" customHeight="1" x14ac:dyDescent="0.15"/>
    <row r="67" spans="1:1" ht="11.25" customHeight="1" x14ac:dyDescent="0.15"/>
    <row r="68" spans="1:1" ht="11.25" customHeight="1" x14ac:dyDescent="0.15"/>
    <row r="69" spans="1:1" ht="11.25" customHeight="1" x14ac:dyDescent="0.15"/>
    <row r="70" spans="1:1" ht="11.25" customHeight="1" x14ac:dyDescent="0.15"/>
    <row r="71" spans="1:1" ht="11.25" customHeight="1" x14ac:dyDescent="0.15"/>
    <row r="72" spans="1:1" ht="11.25" customHeight="1" x14ac:dyDescent="0.15"/>
    <row r="73" spans="1:1" ht="11.25" customHeight="1" x14ac:dyDescent="0.15"/>
  </sheetData>
  <mergeCells count="12">
    <mergeCell ref="M21:M23"/>
    <mergeCell ref="A36:B38"/>
    <mergeCell ref="C36:C38"/>
    <mergeCell ref="H36:I37"/>
    <mergeCell ref="J36:K37"/>
    <mergeCell ref="L36:L38"/>
    <mergeCell ref="M36:M38"/>
    <mergeCell ref="A21:B23"/>
    <mergeCell ref="C21:C23"/>
    <mergeCell ref="H21:I22"/>
    <mergeCell ref="J21:K22"/>
    <mergeCell ref="L21:L23"/>
  </mergeCells>
  <phoneticPr fontId="45"/>
  <printOptions horizontalCentered="1"/>
  <pageMargins left="0.19685039370078741" right="0.39370078740157483" top="0.59055118110236227" bottom="0.39370078740157483" header="0.27559055118110237" footer="0.19685039370078741"/>
  <pageSetup paperSize="9" orientation="portrait" r:id="rId1"/>
  <headerFooter alignWithMargins="0">
    <oddFooter>&amp;C- 2 -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O63"/>
  <sheetViews>
    <sheetView showGridLines="0" view="pageBreakPreview" zoomScaleNormal="120" zoomScaleSheetLayoutView="100" workbookViewId="0"/>
  </sheetViews>
  <sheetFormatPr defaultRowHeight="12" x14ac:dyDescent="0.15"/>
  <cols>
    <col min="1" max="1" width="18.75" style="28" customWidth="1"/>
    <col min="2" max="3" width="9.375" style="28" customWidth="1"/>
    <col min="4" max="4" width="10.5" style="28" bestFit="1" customWidth="1"/>
    <col min="5" max="6" width="9.375" style="28" customWidth="1"/>
    <col min="7" max="7" width="10.5" style="28" bestFit="1" customWidth="1"/>
    <col min="8" max="8" width="10.625" style="28" customWidth="1"/>
    <col min="9" max="9" width="9" style="28" customWidth="1"/>
    <col min="10" max="10" width="8.75" style="28" customWidth="1"/>
    <col min="11" max="11" width="9" style="28" customWidth="1"/>
    <col min="12" max="16384" width="9" style="28"/>
  </cols>
  <sheetData>
    <row r="1" spans="1:8" ht="30" customHeight="1" x14ac:dyDescent="0.15">
      <c r="A1" s="33" t="s">
        <v>239</v>
      </c>
      <c r="B1" s="43"/>
      <c r="C1" s="43"/>
      <c r="D1" s="43"/>
      <c r="E1" s="43"/>
      <c r="F1" s="43"/>
      <c r="G1" s="43"/>
      <c r="H1" s="43"/>
    </row>
    <row r="2" spans="1:8" ht="15" customHeight="1" x14ac:dyDescent="0.15">
      <c r="A2" s="33"/>
      <c r="B2" s="43"/>
      <c r="C2" s="43"/>
      <c r="D2" s="43"/>
      <c r="E2" s="43"/>
      <c r="F2" s="43"/>
      <c r="G2" s="43"/>
      <c r="H2" s="43"/>
    </row>
    <row r="3" spans="1:8" ht="13.5" customHeight="1" x14ac:dyDescent="0.15">
      <c r="A3" s="34" t="s">
        <v>349</v>
      </c>
    </row>
    <row r="4" spans="1:8" ht="15" customHeight="1" x14ac:dyDescent="0.15"/>
    <row r="5" spans="1:8" ht="15" customHeight="1" x14ac:dyDescent="0.15"/>
    <row r="6" spans="1:8" ht="15" customHeight="1" x14ac:dyDescent="0.15"/>
    <row r="7" spans="1:8" ht="15" customHeight="1" x14ac:dyDescent="0.15"/>
    <row r="8" spans="1:8" ht="15" customHeight="1" x14ac:dyDescent="0.15"/>
    <row r="9" spans="1:8" ht="15" customHeight="1" x14ac:dyDescent="0.15"/>
    <row r="10" spans="1:8" ht="15" customHeight="1" x14ac:dyDescent="0.15"/>
    <row r="11" spans="1:8" ht="15" customHeight="1" x14ac:dyDescent="0.15"/>
    <row r="12" spans="1:8" ht="15" customHeight="1" x14ac:dyDescent="0.15"/>
    <row r="13" spans="1:8" ht="15" customHeight="1" x14ac:dyDescent="0.15"/>
    <row r="14" spans="1:8" ht="15" customHeight="1" x14ac:dyDescent="0.15"/>
    <row r="15" spans="1:8" ht="15" customHeight="1" x14ac:dyDescent="0.15"/>
    <row r="16" spans="1:8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>
      <c r="A21" s="35" t="s">
        <v>159</v>
      </c>
      <c r="H21" s="57" t="s">
        <v>408</v>
      </c>
    </row>
    <row r="22" spans="1:9" s="29" customFormat="1" ht="15" customHeight="1" x14ac:dyDescent="0.15">
      <c r="A22" s="547" t="s">
        <v>20</v>
      </c>
      <c r="B22" s="44" t="s">
        <v>340</v>
      </c>
      <c r="C22" s="44"/>
      <c r="D22" s="44"/>
      <c r="E22" s="55" t="s">
        <v>147</v>
      </c>
      <c r="F22" s="44"/>
      <c r="G22" s="44"/>
      <c r="H22" s="549" t="s">
        <v>346</v>
      </c>
    </row>
    <row r="23" spans="1:9" s="30" customFormat="1" ht="33.75" customHeight="1" x14ac:dyDescent="0.15">
      <c r="A23" s="548"/>
      <c r="B23" s="45" t="s">
        <v>193</v>
      </c>
      <c r="C23" s="45" t="s">
        <v>181</v>
      </c>
      <c r="D23" s="54" t="s">
        <v>345</v>
      </c>
      <c r="E23" s="56" t="s">
        <v>227</v>
      </c>
      <c r="F23" s="45" t="s">
        <v>3</v>
      </c>
      <c r="G23" s="54" t="s">
        <v>321</v>
      </c>
      <c r="H23" s="550"/>
    </row>
    <row r="24" spans="1:9" ht="15" customHeight="1" x14ac:dyDescent="0.15">
      <c r="A24" s="36" t="s">
        <v>407</v>
      </c>
      <c r="B24" s="46">
        <v>6715</v>
      </c>
      <c r="C24" s="46">
        <v>14583</v>
      </c>
      <c r="D24" s="46">
        <v>-7868</v>
      </c>
      <c r="E24" s="46">
        <v>14444</v>
      </c>
      <c r="F24" s="46">
        <v>17515</v>
      </c>
      <c r="G24" s="46">
        <v>-3071</v>
      </c>
      <c r="H24" s="46">
        <v>-10939</v>
      </c>
    </row>
    <row r="25" spans="1:9" ht="15" customHeight="1" x14ac:dyDescent="0.15">
      <c r="A25" s="36" t="s">
        <v>177</v>
      </c>
      <c r="B25" s="46">
        <v>6505</v>
      </c>
      <c r="C25" s="46">
        <v>14798</v>
      </c>
      <c r="D25" s="46">
        <v>-8293</v>
      </c>
      <c r="E25" s="46">
        <v>13956</v>
      </c>
      <c r="F25" s="46">
        <v>17578</v>
      </c>
      <c r="G25" s="46">
        <v>-3622</v>
      </c>
      <c r="H25" s="46">
        <v>-11915</v>
      </c>
    </row>
    <row r="26" spans="1:9" ht="15" customHeight="1" x14ac:dyDescent="0.15">
      <c r="A26" s="36" t="s">
        <v>40</v>
      </c>
      <c r="B26" s="46">
        <v>6248</v>
      </c>
      <c r="C26" s="46">
        <v>15016</v>
      </c>
      <c r="D26" s="46">
        <v>-8768</v>
      </c>
      <c r="E26" s="46">
        <v>13797</v>
      </c>
      <c r="F26" s="46">
        <v>18040</v>
      </c>
      <c r="G26" s="46">
        <v>-4243</v>
      </c>
      <c r="H26" s="46">
        <v>-13011</v>
      </c>
    </row>
    <row r="27" spans="1:9" ht="15" customHeight="1" x14ac:dyDescent="0.15">
      <c r="A27" s="36" t="s">
        <v>366</v>
      </c>
      <c r="B27" s="46">
        <v>6077</v>
      </c>
      <c r="C27" s="46">
        <v>14862</v>
      </c>
      <c r="D27" s="46">
        <v>-8785</v>
      </c>
      <c r="E27" s="46">
        <v>13440</v>
      </c>
      <c r="F27" s="46">
        <v>17926</v>
      </c>
      <c r="G27" s="46">
        <v>-4486</v>
      </c>
      <c r="H27" s="46">
        <v>-13271</v>
      </c>
    </row>
    <row r="28" spans="1:9" ht="15" customHeight="1" x14ac:dyDescent="0.15">
      <c r="A28" s="36" t="s">
        <v>199</v>
      </c>
      <c r="B28" s="46">
        <v>5988</v>
      </c>
      <c r="C28" s="46">
        <v>14909</v>
      </c>
      <c r="D28" s="46">
        <v>-8921</v>
      </c>
      <c r="E28" s="46">
        <v>12959</v>
      </c>
      <c r="F28" s="46">
        <v>17748</v>
      </c>
      <c r="G28" s="46">
        <v>-4789</v>
      </c>
      <c r="H28" s="46">
        <v>-13710</v>
      </c>
      <c r="I28" s="57"/>
    </row>
    <row r="29" spans="1:9" ht="15" customHeight="1" x14ac:dyDescent="0.15">
      <c r="A29" s="36" t="s">
        <v>73</v>
      </c>
      <c r="B29" s="46">
        <v>5739</v>
      </c>
      <c r="C29" s="46">
        <v>15099</v>
      </c>
      <c r="D29" s="46">
        <v>-9360</v>
      </c>
      <c r="E29" s="46">
        <v>13323</v>
      </c>
      <c r="F29" s="46">
        <v>17423</v>
      </c>
      <c r="G29" s="46">
        <v>-4100</v>
      </c>
      <c r="H29" s="46">
        <v>-13460</v>
      </c>
    </row>
    <row r="30" spans="1:9" ht="15" customHeight="1" x14ac:dyDescent="0.15">
      <c r="A30" s="36" t="s">
        <v>13</v>
      </c>
      <c r="B30" s="46">
        <v>5461</v>
      </c>
      <c r="C30" s="46">
        <v>15493</v>
      </c>
      <c r="D30" s="46">
        <v>-10032</v>
      </c>
      <c r="E30" s="46">
        <v>12498</v>
      </c>
      <c r="F30" s="46">
        <v>16751</v>
      </c>
      <c r="G30" s="46">
        <v>-4253</v>
      </c>
      <c r="H30" s="46">
        <v>-14285</v>
      </c>
    </row>
    <row r="31" spans="1:9" ht="15" customHeight="1" x14ac:dyDescent="0.15">
      <c r="A31" s="36" t="s">
        <v>367</v>
      </c>
      <c r="B31" s="46">
        <v>5116</v>
      </c>
      <c r="C31" s="46">
        <v>15396</v>
      </c>
      <c r="D31" s="46">
        <v>-10280</v>
      </c>
      <c r="E31" s="46">
        <v>12122</v>
      </c>
      <c r="F31" s="46">
        <v>16532</v>
      </c>
      <c r="G31" s="46">
        <v>-4410</v>
      </c>
      <c r="H31" s="46">
        <v>-14690</v>
      </c>
    </row>
    <row r="32" spans="1:9" ht="15" customHeight="1" x14ac:dyDescent="0.15">
      <c r="A32" s="36" t="s">
        <v>277</v>
      </c>
      <c r="B32" s="46">
        <v>4863</v>
      </c>
      <c r="C32" s="46">
        <v>15703</v>
      </c>
      <c r="D32" s="46">
        <v>-10840</v>
      </c>
      <c r="E32" s="46">
        <v>12618</v>
      </c>
      <c r="F32" s="46">
        <v>16535</v>
      </c>
      <c r="G32" s="46">
        <v>-3917</v>
      </c>
      <c r="H32" s="46">
        <v>-14757</v>
      </c>
    </row>
    <row r="33" spans="1:9" ht="15" customHeight="1" x14ac:dyDescent="0.15">
      <c r="A33" s="37" t="s">
        <v>79</v>
      </c>
      <c r="B33" s="47">
        <v>4508</v>
      </c>
      <c r="C33" s="47">
        <v>15520</v>
      </c>
      <c r="D33" s="47">
        <v>-11012</v>
      </c>
      <c r="E33" s="47">
        <v>11899</v>
      </c>
      <c r="F33" s="47">
        <v>14809</v>
      </c>
      <c r="G33" s="47">
        <v>-2910</v>
      </c>
      <c r="H33" s="47">
        <v>-13922</v>
      </c>
    </row>
    <row r="34" spans="1:9" ht="15" customHeight="1" x14ac:dyDescent="0.15">
      <c r="A34" s="38"/>
      <c r="B34" s="46"/>
      <c r="C34" s="46"/>
      <c r="D34" s="46"/>
      <c r="E34" s="46"/>
      <c r="F34" s="46"/>
      <c r="G34" s="46"/>
      <c r="H34" s="46"/>
    </row>
    <row r="35" spans="1:9" ht="15" customHeight="1" x14ac:dyDescent="0.15">
      <c r="A35" s="35" t="s">
        <v>297</v>
      </c>
      <c r="H35" s="57" t="s">
        <v>408</v>
      </c>
    </row>
    <row r="36" spans="1:9" s="29" customFormat="1" ht="15" customHeight="1" x14ac:dyDescent="0.15">
      <c r="A36" s="547" t="s">
        <v>103</v>
      </c>
      <c r="B36" s="44" t="s">
        <v>340</v>
      </c>
      <c r="C36" s="44"/>
      <c r="D36" s="44"/>
      <c r="E36" s="55" t="s">
        <v>147</v>
      </c>
      <c r="F36" s="44"/>
      <c r="G36" s="44"/>
      <c r="H36" s="549" t="s">
        <v>346</v>
      </c>
    </row>
    <row r="37" spans="1:9" s="30" customFormat="1" ht="33.75" customHeight="1" x14ac:dyDescent="0.15">
      <c r="A37" s="548"/>
      <c r="B37" s="45" t="s">
        <v>193</v>
      </c>
      <c r="C37" s="45" t="s">
        <v>181</v>
      </c>
      <c r="D37" s="54" t="s">
        <v>345</v>
      </c>
      <c r="E37" s="56" t="s">
        <v>227</v>
      </c>
      <c r="F37" s="45" t="s">
        <v>3</v>
      </c>
      <c r="G37" s="54" t="s">
        <v>321</v>
      </c>
      <c r="H37" s="550"/>
    </row>
    <row r="38" spans="1:9" ht="15.75" customHeight="1" x14ac:dyDescent="0.15">
      <c r="A38" s="39" t="s">
        <v>378</v>
      </c>
      <c r="B38" s="48">
        <v>331</v>
      </c>
      <c r="C38" s="48">
        <v>1235</v>
      </c>
      <c r="D38" s="48">
        <v>-904</v>
      </c>
      <c r="E38" s="48">
        <v>643</v>
      </c>
      <c r="F38" s="48">
        <v>972</v>
      </c>
      <c r="G38" s="48">
        <v>-329</v>
      </c>
      <c r="H38" s="48">
        <v>-1233</v>
      </c>
      <c r="I38" s="58"/>
    </row>
    <row r="39" spans="1:9" ht="15" customHeight="1" x14ac:dyDescent="0.15">
      <c r="A39" s="40" t="s">
        <v>388</v>
      </c>
      <c r="B39" s="49">
        <v>363</v>
      </c>
      <c r="C39" s="49">
        <v>1336</v>
      </c>
      <c r="D39" s="46">
        <v>-973</v>
      </c>
      <c r="E39" s="46">
        <v>2493</v>
      </c>
      <c r="F39" s="46">
        <v>5445</v>
      </c>
      <c r="G39" s="46">
        <v>-2952</v>
      </c>
      <c r="H39" s="46">
        <v>-3925</v>
      </c>
      <c r="I39" s="46"/>
    </row>
    <row r="40" spans="1:9" ht="15" customHeight="1" x14ac:dyDescent="0.15">
      <c r="A40" s="40" t="s">
        <v>115</v>
      </c>
      <c r="B40" s="49">
        <v>396</v>
      </c>
      <c r="C40" s="49">
        <v>1264</v>
      </c>
      <c r="D40" s="46">
        <v>-868</v>
      </c>
      <c r="E40" s="46">
        <v>2106</v>
      </c>
      <c r="F40" s="46">
        <v>1491</v>
      </c>
      <c r="G40" s="46">
        <v>615</v>
      </c>
      <c r="H40" s="46">
        <v>-253</v>
      </c>
      <c r="I40" s="46"/>
    </row>
    <row r="41" spans="1:9" ht="15" customHeight="1" x14ac:dyDescent="0.15">
      <c r="A41" s="40" t="s">
        <v>347</v>
      </c>
      <c r="B41" s="49">
        <v>343</v>
      </c>
      <c r="C41" s="49">
        <v>1220</v>
      </c>
      <c r="D41" s="46">
        <v>-877</v>
      </c>
      <c r="E41" s="46">
        <v>648</v>
      </c>
      <c r="F41" s="46">
        <v>653</v>
      </c>
      <c r="G41" s="46">
        <v>-5</v>
      </c>
      <c r="H41" s="46">
        <v>-882</v>
      </c>
      <c r="I41" s="46"/>
    </row>
    <row r="42" spans="1:9" ht="15" customHeight="1" x14ac:dyDescent="0.15">
      <c r="A42" s="40" t="s">
        <v>348</v>
      </c>
      <c r="B42" s="49">
        <v>405</v>
      </c>
      <c r="C42" s="49">
        <v>1159</v>
      </c>
      <c r="D42" s="46">
        <v>-754</v>
      </c>
      <c r="E42" s="46">
        <v>712</v>
      </c>
      <c r="F42" s="46">
        <v>744</v>
      </c>
      <c r="G42" s="46">
        <v>-32</v>
      </c>
      <c r="H42" s="46">
        <v>-786</v>
      </c>
      <c r="I42" s="46"/>
    </row>
    <row r="43" spans="1:9" ht="15" customHeight="1" x14ac:dyDescent="0.15">
      <c r="A43" s="40" t="s">
        <v>336</v>
      </c>
      <c r="B43" s="49">
        <v>420</v>
      </c>
      <c r="C43" s="49">
        <v>1237</v>
      </c>
      <c r="D43" s="46">
        <v>-817</v>
      </c>
      <c r="E43" s="46">
        <v>848</v>
      </c>
      <c r="F43" s="46">
        <v>874</v>
      </c>
      <c r="G43" s="46">
        <v>-26</v>
      </c>
      <c r="H43" s="46">
        <v>-843</v>
      </c>
      <c r="I43" s="46"/>
    </row>
    <row r="44" spans="1:9" ht="15" customHeight="1" x14ac:dyDescent="0.15">
      <c r="A44" s="40" t="s">
        <v>54</v>
      </c>
      <c r="B44" s="49">
        <v>377</v>
      </c>
      <c r="C44" s="49">
        <v>1203</v>
      </c>
      <c r="D44" s="46">
        <v>-826</v>
      </c>
      <c r="E44" s="46">
        <v>842</v>
      </c>
      <c r="F44" s="46">
        <v>756</v>
      </c>
      <c r="G44" s="46">
        <v>86</v>
      </c>
      <c r="H44" s="46">
        <v>-740</v>
      </c>
      <c r="I44" s="46"/>
    </row>
    <row r="45" spans="1:9" ht="15" customHeight="1" x14ac:dyDescent="0.15">
      <c r="A45" s="40" t="s">
        <v>370</v>
      </c>
      <c r="B45" s="49">
        <v>385</v>
      </c>
      <c r="C45" s="49">
        <v>1172</v>
      </c>
      <c r="D45" s="46">
        <v>-787</v>
      </c>
      <c r="E45" s="46">
        <v>772</v>
      </c>
      <c r="F45" s="46">
        <v>822</v>
      </c>
      <c r="G45" s="46">
        <v>-50</v>
      </c>
      <c r="H45" s="46">
        <v>-837</v>
      </c>
      <c r="I45" s="46"/>
    </row>
    <row r="46" spans="1:9" ht="15" customHeight="1" x14ac:dyDescent="0.15">
      <c r="A46" s="40" t="s">
        <v>371</v>
      </c>
      <c r="B46" s="49">
        <v>370</v>
      </c>
      <c r="C46" s="49">
        <v>1272</v>
      </c>
      <c r="D46" s="46">
        <v>-902</v>
      </c>
      <c r="E46" s="46">
        <v>773</v>
      </c>
      <c r="F46" s="46">
        <v>793</v>
      </c>
      <c r="G46" s="46">
        <v>-20</v>
      </c>
      <c r="H46" s="46">
        <v>-922</v>
      </c>
      <c r="I46" s="46"/>
    </row>
    <row r="47" spans="1:9" ht="15" customHeight="1" x14ac:dyDescent="0.15">
      <c r="A47" s="40" t="s">
        <v>375</v>
      </c>
      <c r="B47" s="49">
        <v>367</v>
      </c>
      <c r="C47" s="49">
        <v>1305</v>
      </c>
      <c r="D47" s="46">
        <v>-938</v>
      </c>
      <c r="E47" s="46">
        <v>588</v>
      </c>
      <c r="F47" s="46">
        <v>656</v>
      </c>
      <c r="G47" s="46">
        <v>-68</v>
      </c>
      <c r="H47" s="46">
        <v>-1006</v>
      </c>
      <c r="I47" s="46"/>
    </row>
    <row r="48" spans="1:9" ht="15" customHeight="1" x14ac:dyDescent="0.15">
      <c r="A48" s="40" t="s">
        <v>379</v>
      </c>
      <c r="B48" s="49">
        <v>375</v>
      </c>
      <c r="C48" s="49">
        <v>1483</v>
      </c>
      <c r="D48" s="46">
        <v>-1108</v>
      </c>
      <c r="E48" s="46">
        <v>621</v>
      </c>
      <c r="F48" s="46">
        <v>626</v>
      </c>
      <c r="G48" s="46">
        <v>-5</v>
      </c>
      <c r="H48" s="46">
        <v>-1113</v>
      </c>
      <c r="I48" s="46"/>
    </row>
    <row r="49" spans="1:15" ht="15" customHeight="1" x14ac:dyDescent="0.15">
      <c r="A49" s="40" t="s">
        <v>380</v>
      </c>
      <c r="B49" s="49">
        <v>340</v>
      </c>
      <c r="C49" s="49">
        <v>1595</v>
      </c>
      <c r="D49" s="46">
        <v>-1255</v>
      </c>
      <c r="E49" s="46">
        <v>555</v>
      </c>
      <c r="F49" s="46">
        <v>603</v>
      </c>
      <c r="G49" s="46">
        <v>-48</v>
      </c>
      <c r="H49" s="46">
        <v>-1303</v>
      </c>
      <c r="I49" s="46"/>
    </row>
    <row r="50" spans="1:15" ht="15" customHeight="1" x14ac:dyDescent="0.15">
      <c r="A50" s="40" t="s">
        <v>389</v>
      </c>
      <c r="B50" s="49">
        <v>286</v>
      </c>
      <c r="C50" s="49">
        <v>1294</v>
      </c>
      <c r="D50" s="46">
        <v>-1008</v>
      </c>
      <c r="E50" s="46">
        <v>594</v>
      </c>
      <c r="F50" s="46">
        <v>867</v>
      </c>
      <c r="G50" s="46">
        <v>-273</v>
      </c>
      <c r="H50" s="46">
        <v>-1281</v>
      </c>
      <c r="I50" s="46"/>
      <c r="J50" s="60"/>
    </row>
    <row r="51" spans="1:15" ht="15" customHeight="1" x14ac:dyDescent="0.15">
      <c r="A51" s="41" t="s">
        <v>341</v>
      </c>
      <c r="B51" s="50">
        <v>4427</v>
      </c>
      <c r="C51" s="53">
        <v>15540</v>
      </c>
      <c r="D51" s="53">
        <v>-11113</v>
      </c>
      <c r="E51" s="53">
        <v>11552</v>
      </c>
      <c r="F51" s="53">
        <v>14330</v>
      </c>
      <c r="G51" s="53">
        <v>-2778</v>
      </c>
      <c r="H51" s="53">
        <v>-13891</v>
      </c>
      <c r="I51" s="58"/>
    </row>
    <row r="52" spans="1:15" s="31" customFormat="1" ht="15.75" customHeight="1" x14ac:dyDescent="0.15">
      <c r="A52" s="42"/>
      <c r="B52" s="51"/>
      <c r="C52" s="51"/>
      <c r="D52" s="51"/>
      <c r="E52" s="51"/>
      <c r="F52" s="51"/>
      <c r="G52" s="51"/>
      <c r="H52" s="51"/>
      <c r="I52" s="59"/>
    </row>
    <row r="53" spans="1:15" s="32" customFormat="1" ht="15.75" customHeight="1" x14ac:dyDescent="0.15">
      <c r="H53" s="2"/>
      <c r="I53" s="2"/>
      <c r="J53" s="2"/>
      <c r="K53" s="2"/>
      <c r="L53" s="2"/>
      <c r="M53" s="2"/>
      <c r="N53" s="2"/>
      <c r="O53" s="2"/>
    </row>
    <row r="63" spans="1:15" x14ac:dyDescent="0.15">
      <c r="B63" s="52"/>
    </row>
  </sheetData>
  <mergeCells count="4">
    <mergeCell ref="A22:A23"/>
    <mergeCell ref="H22:H23"/>
    <mergeCell ref="A36:A37"/>
    <mergeCell ref="H36:H37"/>
  </mergeCells>
  <phoneticPr fontId="45"/>
  <pageMargins left="0.59055118110236227" right="0" top="0.59055118110236227" bottom="0.39370078740157483" header="0.31496062992125984" footer="0.19685039370078741"/>
  <pageSetup paperSize="9" pageOrder="overThenDown" orientation="portrait" r:id="rId1"/>
  <headerFooter alignWithMargins="0">
    <oddFooter>&amp;C- 3 -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D87"/>
  <sheetViews>
    <sheetView showGridLines="0" view="pageBreakPreview" zoomScaleNormal="120" zoomScaleSheetLayoutView="100" workbookViewId="0"/>
  </sheetViews>
  <sheetFormatPr defaultRowHeight="12" x14ac:dyDescent="0.15"/>
  <cols>
    <col min="1" max="1" width="8.5" style="61" customWidth="1"/>
    <col min="2" max="2" width="8.875" style="61" customWidth="1"/>
    <col min="3" max="4" width="7.625" style="61" customWidth="1"/>
    <col min="5" max="8" width="6" style="61" customWidth="1"/>
    <col min="9" max="10" width="4.375" style="61" customWidth="1"/>
    <col min="11" max="11" width="6" style="61" customWidth="1"/>
    <col min="12" max="13" width="4.375" style="61" customWidth="1"/>
    <col min="14" max="14" width="6" style="61" customWidth="1"/>
    <col min="15" max="16" width="5" style="61" customWidth="1"/>
    <col min="17" max="17" width="6.625" style="61" customWidth="1"/>
    <col min="18" max="19" width="6.125" style="61" customWidth="1"/>
    <col min="20" max="20" width="6.25" style="61" customWidth="1"/>
    <col min="21" max="21" width="6.125" style="61" customWidth="1"/>
    <col min="22" max="22" width="6.625" style="61" customWidth="1"/>
    <col min="23" max="26" width="6.125" style="61" customWidth="1"/>
    <col min="27" max="29" width="7.5" style="61" customWidth="1"/>
    <col min="30" max="30" width="8.5" style="61" customWidth="1"/>
    <col min="31" max="31" width="4.5" style="61" customWidth="1"/>
    <col min="32" max="32" width="9" style="61" customWidth="1"/>
    <col min="33" max="16384" width="9" style="61"/>
  </cols>
  <sheetData>
    <row r="1" spans="1:30" s="62" customFormat="1" ht="24" customHeight="1" x14ac:dyDescent="0.25">
      <c r="A1" s="63" t="s">
        <v>310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AD1" s="119"/>
    </row>
    <row r="2" spans="1:30" s="62" customFormat="1" ht="18.75" customHeight="1" x14ac:dyDescent="0.25">
      <c r="A2" s="64"/>
      <c r="B2" s="82"/>
      <c r="C2" s="82"/>
      <c r="D2" s="82"/>
      <c r="E2" s="91"/>
      <c r="F2" s="91"/>
      <c r="G2" s="91"/>
      <c r="H2" s="82"/>
      <c r="I2" s="82"/>
      <c r="J2" s="82"/>
      <c r="K2" s="82"/>
      <c r="L2" s="82"/>
      <c r="M2" s="82"/>
      <c r="N2" s="82"/>
      <c r="O2" s="82"/>
      <c r="P2" s="82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64"/>
    </row>
    <row r="3" spans="1:30" ht="22.5" customHeight="1" x14ac:dyDescent="0.2">
      <c r="A3" s="551">
        <v>44256</v>
      </c>
      <c r="B3" s="552"/>
      <c r="C3" s="552"/>
      <c r="D3" s="552"/>
      <c r="E3" s="92"/>
      <c r="P3" s="107"/>
      <c r="Q3" s="108"/>
      <c r="AC3" s="118"/>
      <c r="AD3" s="118" t="s">
        <v>16</v>
      </c>
    </row>
    <row r="4" spans="1:30" ht="14.1" customHeight="1" x14ac:dyDescent="0.15">
      <c r="A4" s="65"/>
      <c r="B4" s="553" t="s">
        <v>166</v>
      </c>
      <c r="C4" s="554"/>
      <c r="D4" s="555"/>
      <c r="E4" s="553" t="s">
        <v>209</v>
      </c>
      <c r="F4" s="554"/>
      <c r="G4" s="555"/>
      <c r="H4" s="553" t="s">
        <v>169</v>
      </c>
      <c r="I4" s="554"/>
      <c r="J4" s="555"/>
      <c r="K4" s="553" t="s">
        <v>120</v>
      </c>
      <c r="L4" s="554"/>
      <c r="M4" s="555"/>
      <c r="N4" s="559" t="s">
        <v>133</v>
      </c>
      <c r="O4" s="554"/>
      <c r="P4" s="555"/>
      <c r="Q4" s="109" t="s">
        <v>32</v>
      </c>
      <c r="R4" s="83"/>
      <c r="S4" s="83"/>
      <c r="T4" s="83"/>
      <c r="U4" s="117"/>
      <c r="V4" s="83" t="s">
        <v>311</v>
      </c>
      <c r="W4" s="83"/>
      <c r="X4" s="83"/>
      <c r="Y4" s="83"/>
      <c r="Z4" s="117"/>
      <c r="AA4" s="559" t="s">
        <v>161</v>
      </c>
      <c r="AB4" s="554"/>
      <c r="AC4" s="555"/>
      <c r="AD4" s="65"/>
    </row>
    <row r="5" spans="1:30" ht="14.1" customHeight="1" x14ac:dyDescent="0.15">
      <c r="A5" s="66" t="s">
        <v>312</v>
      </c>
      <c r="B5" s="556"/>
      <c r="C5" s="557"/>
      <c r="D5" s="558"/>
      <c r="E5" s="556"/>
      <c r="F5" s="557"/>
      <c r="G5" s="558"/>
      <c r="H5" s="556"/>
      <c r="I5" s="557"/>
      <c r="J5" s="558"/>
      <c r="K5" s="556"/>
      <c r="L5" s="557"/>
      <c r="M5" s="558"/>
      <c r="N5" s="556"/>
      <c r="O5" s="557"/>
      <c r="P5" s="558"/>
      <c r="Q5" s="110"/>
      <c r="R5" s="111" t="s">
        <v>38</v>
      </c>
      <c r="S5" s="114"/>
      <c r="T5" s="560" t="s">
        <v>289</v>
      </c>
      <c r="U5" s="560" t="s">
        <v>1</v>
      </c>
      <c r="V5" s="107"/>
      <c r="W5" s="111" t="s">
        <v>38</v>
      </c>
      <c r="X5" s="107"/>
      <c r="Y5" s="560" t="s">
        <v>289</v>
      </c>
      <c r="Z5" s="560" t="s">
        <v>1</v>
      </c>
      <c r="AA5" s="556"/>
      <c r="AB5" s="557"/>
      <c r="AC5" s="558"/>
      <c r="AD5" s="66" t="s">
        <v>312</v>
      </c>
    </row>
    <row r="6" spans="1:30" ht="15" customHeight="1" x14ac:dyDescent="0.15">
      <c r="A6" s="67"/>
      <c r="B6" s="83" t="s">
        <v>313</v>
      </c>
      <c r="C6" s="90" t="s">
        <v>28</v>
      </c>
      <c r="D6" s="83" t="s">
        <v>2</v>
      </c>
      <c r="E6" s="93" t="s">
        <v>38</v>
      </c>
      <c r="F6" s="93" t="s">
        <v>28</v>
      </c>
      <c r="G6" s="95" t="s">
        <v>2</v>
      </c>
      <c r="H6" s="96" t="s">
        <v>38</v>
      </c>
      <c r="I6" s="93" t="s">
        <v>28</v>
      </c>
      <c r="J6" s="95" t="s">
        <v>2</v>
      </c>
      <c r="K6" s="106" t="s">
        <v>38</v>
      </c>
      <c r="L6" s="93" t="s">
        <v>28</v>
      </c>
      <c r="M6" s="95" t="s">
        <v>2</v>
      </c>
      <c r="N6" s="106" t="s">
        <v>38</v>
      </c>
      <c r="O6" s="93" t="s">
        <v>28</v>
      </c>
      <c r="P6" s="95" t="s">
        <v>2</v>
      </c>
      <c r="Q6" s="93" t="s">
        <v>38</v>
      </c>
      <c r="R6" s="112" t="s">
        <v>28</v>
      </c>
      <c r="S6" s="115" t="s">
        <v>2</v>
      </c>
      <c r="T6" s="561"/>
      <c r="U6" s="561"/>
      <c r="V6" s="111" t="s">
        <v>38</v>
      </c>
      <c r="W6" s="112" t="s">
        <v>28</v>
      </c>
      <c r="X6" s="115" t="s">
        <v>2</v>
      </c>
      <c r="Y6" s="561"/>
      <c r="Z6" s="561"/>
      <c r="AA6" s="106" t="s">
        <v>38</v>
      </c>
      <c r="AB6" s="93" t="s">
        <v>28</v>
      </c>
      <c r="AC6" s="93" t="s">
        <v>2</v>
      </c>
      <c r="AD6" s="67"/>
    </row>
    <row r="7" spans="1:30" ht="20.100000000000001" customHeight="1" x14ac:dyDescent="0.15">
      <c r="A7" s="68" t="s">
        <v>284</v>
      </c>
      <c r="B7" s="84">
        <v>953877</v>
      </c>
      <c r="C7" s="84">
        <v>449830</v>
      </c>
      <c r="D7" s="84">
        <v>504047</v>
      </c>
      <c r="E7" s="84">
        <v>-1281</v>
      </c>
      <c r="F7" s="84">
        <v>-601</v>
      </c>
      <c r="G7" s="84">
        <v>-680</v>
      </c>
      <c r="H7" s="84">
        <v>286</v>
      </c>
      <c r="I7" s="84">
        <v>143</v>
      </c>
      <c r="J7" s="84">
        <v>143</v>
      </c>
      <c r="K7" s="84">
        <v>1294</v>
      </c>
      <c r="L7" s="84">
        <v>624</v>
      </c>
      <c r="M7" s="84">
        <v>670</v>
      </c>
      <c r="N7" s="84">
        <v>-1008</v>
      </c>
      <c r="O7" s="84">
        <v>-481</v>
      </c>
      <c r="P7" s="84">
        <v>-527</v>
      </c>
      <c r="Q7" s="84">
        <v>594</v>
      </c>
      <c r="R7" s="84">
        <v>321</v>
      </c>
      <c r="S7" s="84">
        <v>273</v>
      </c>
      <c r="T7" s="116">
        <v>0</v>
      </c>
      <c r="U7" s="84">
        <v>594</v>
      </c>
      <c r="V7" s="84">
        <v>867</v>
      </c>
      <c r="W7" s="84">
        <v>441</v>
      </c>
      <c r="X7" s="84">
        <v>426</v>
      </c>
      <c r="Y7" s="116">
        <v>0</v>
      </c>
      <c r="Z7" s="84">
        <v>867</v>
      </c>
      <c r="AA7" s="84">
        <v>-273</v>
      </c>
      <c r="AB7" s="84">
        <v>-120</v>
      </c>
      <c r="AC7" s="84">
        <v>-153</v>
      </c>
      <c r="AD7" s="68" t="s">
        <v>284</v>
      </c>
    </row>
    <row r="8" spans="1:30" ht="18" customHeight="1" x14ac:dyDescent="0.15">
      <c r="A8" s="69" t="s">
        <v>287</v>
      </c>
      <c r="B8" s="85">
        <v>953740</v>
      </c>
      <c r="C8" s="86">
        <v>449736</v>
      </c>
      <c r="D8" s="86">
        <v>504004</v>
      </c>
      <c r="E8" s="86">
        <v>-1417</v>
      </c>
      <c r="F8" s="86">
        <v>-691</v>
      </c>
      <c r="G8" s="86">
        <v>-726</v>
      </c>
      <c r="H8" s="86">
        <v>286</v>
      </c>
      <c r="I8" s="86">
        <v>143</v>
      </c>
      <c r="J8" s="86">
        <v>143</v>
      </c>
      <c r="K8" s="86">
        <v>1294</v>
      </c>
      <c r="L8" s="86">
        <v>624</v>
      </c>
      <c r="M8" s="86">
        <v>670</v>
      </c>
      <c r="N8" s="86">
        <v>-1008</v>
      </c>
      <c r="O8" s="86">
        <v>-481</v>
      </c>
      <c r="P8" s="86">
        <v>-527</v>
      </c>
      <c r="Q8" s="86">
        <v>1064</v>
      </c>
      <c r="R8" s="86">
        <v>560</v>
      </c>
      <c r="S8" s="86">
        <v>504</v>
      </c>
      <c r="T8" s="86">
        <v>470</v>
      </c>
      <c r="U8" s="86">
        <v>594</v>
      </c>
      <c r="V8" s="86">
        <v>1473</v>
      </c>
      <c r="W8" s="86">
        <v>770</v>
      </c>
      <c r="X8" s="86">
        <v>703</v>
      </c>
      <c r="Y8" s="86">
        <v>606</v>
      </c>
      <c r="Z8" s="86">
        <v>867</v>
      </c>
      <c r="AA8" s="86">
        <v>-409</v>
      </c>
      <c r="AB8" s="86">
        <v>-210</v>
      </c>
      <c r="AC8" s="86">
        <v>-199</v>
      </c>
      <c r="AD8" s="69" t="s">
        <v>287</v>
      </c>
    </row>
    <row r="9" spans="1:30" ht="18" customHeight="1" x14ac:dyDescent="0.15">
      <c r="A9" s="70" t="s">
        <v>290</v>
      </c>
      <c r="B9" s="86">
        <v>866222</v>
      </c>
      <c r="C9" s="86">
        <v>408499</v>
      </c>
      <c r="D9" s="86">
        <v>457723</v>
      </c>
      <c r="E9" s="86">
        <v>-1249</v>
      </c>
      <c r="F9" s="86">
        <v>-612</v>
      </c>
      <c r="G9" s="86">
        <v>-637</v>
      </c>
      <c r="H9" s="86">
        <v>262</v>
      </c>
      <c r="I9" s="86">
        <v>131</v>
      </c>
      <c r="J9" s="86">
        <v>131</v>
      </c>
      <c r="K9" s="86">
        <v>1159</v>
      </c>
      <c r="L9" s="86">
        <v>554</v>
      </c>
      <c r="M9" s="86">
        <v>605</v>
      </c>
      <c r="N9" s="86">
        <v>-897</v>
      </c>
      <c r="O9" s="86">
        <v>-423</v>
      </c>
      <c r="P9" s="86">
        <v>-474</v>
      </c>
      <c r="Q9" s="86">
        <v>982</v>
      </c>
      <c r="R9" s="86">
        <v>522</v>
      </c>
      <c r="S9" s="86">
        <v>460</v>
      </c>
      <c r="T9" s="86">
        <v>431</v>
      </c>
      <c r="U9" s="86">
        <v>551</v>
      </c>
      <c r="V9" s="86">
        <v>1334</v>
      </c>
      <c r="W9" s="86">
        <v>711</v>
      </c>
      <c r="X9" s="86">
        <v>623</v>
      </c>
      <c r="Y9" s="86">
        <v>525</v>
      </c>
      <c r="Z9" s="86">
        <v>809</v>
      </c>
      <c r="AA9" s="86">
        <v>-352</v>
      </c>
      <c r="AB9" s="86">
        <v>-189</v>
      </c>
      <c r="AC9" s="86">
        <v>-163</v>
      </c>
      <c r="AD9" s="70" t="s">
        <v>290</v>
      </c>
    </row>
    <row r="10" spans="1:30" ht="18" customHeight="1" x14ac:dyDescent="0.15">
      <c r="A10" s="71" t="s">
        <v>225</v>
      </c>
      <c r="B10" s="87">
        <v>87518</v>
      </c>
      <c r="C10" s="87">
        <v>41237</v>
      </c>
      <c r="D10" s="87">
        <v>46281</v>
      </c>
      <c r="E10" s="87">
        <v>-168</v>
      </c>
      <c r="F10" s="87">
        <v>-79</v>
      </c>
      <c r="G10" s="87">
        <v>-89</v>
      </c>
      <c r="H10" s="87">
        <v>24</v>
      </c>
      <c r="I10" s="87">
        <v>12</v>
      </c>
      <c r="J10" s="87">
        <v>12</v>
      </c>
      <c r="K10" s="87">
        <v>135</v>
      </c>
      <c r="L10" s="87">
        <v>70</v>
      </c>
      <c r="M10" s="87">
        <v>65</v>
      </c>
      <c r="N10" s="87">
        <v>-111</v>
      </c>
      <c r="O10" s="87">
        <v>-58</v>
      </c>
      <c r="P10" s="87">
        <v>-53</v>
      </c>
      <c r="Q10" s="87">
        <v>82</v>
      </c>
      <c r="R10" s="87">
        <v>38</v>
      </c>
      <c r="S10" s="87">
        <v>44</v>
      </c>
      <c r="T10" s="87">
        <v>39</v>
      </c>
      <c r="U10" s="87">
        <v>43</v>
      </c>
      <c r="V10" s="87">
        <v>139</v>
      </c>
      <c r="W10" s="87">
        <v>59</v>
      </c>
      <c r="X10" s="87">
        <v>80</v>
      </c>
      <c r="Y10" s="87">
        <v>81</v>
      </c>
      <c r="Z10" s="87">
        <v>58</v>
      </c>
      <c r="AA10" s="87">
        <v>-57</v>
      </c>
      <c r="AB10" s="87">
        <v>-21</v>
      </c>
      <c r="AC10" s="87">
        <v>-36</v>
      </c>
      <c r="AD10" s="71" t="s">
        <v>225</v>
      </c>
    </row>
    <row r="11" spans="1:30" ht="18" customHeight="1" x14ac:dyDescent="0.15">
      <c r="A11" s="72" t="s">
        <v>292</v>
      </c>
      <c r="B11" s="86">
        <v>306625</v>
      </c>
      <c r="C11" s="86">
        <v>144899</v>
      </c>
      <c r="D11" s="86">
        <v>161726</v>
      </c>
      <c r="E11" s="86">
        <v>-353</v>
      </c>
      <c r="F11" s="86">
        <v>-182</v>
      </c>
      <c r="G11" s="86">
        <v>-171</v>
      </c>
      <c r="H11" s="86">
        <v>107</v>
      </c>
      <c r="I11" s="97">
        <v>55</v>
      </c>
      <c r="J11" s="97">
        <v>52</v>
      </c>
      <c r="K11" s="86">
        <v>320</v>
      </c>
      <c r="L11" s="101">
        <v>154</v>
      </c>
      <c r="M11" s="101">
        <v>166</v>
      </c>
      <c r="N11" s="86">
        <v>-213</v>
      </c>
      <c r="O11" s="86">
        <v>-99</v>
      </c>
      <c r="P11" s="86">
        <v>-114</v>
      </c>
      <c r="Q11" s="86">
        <v>399</v>
      </c>
      <c r="R11" s="86">
        <v>221</v>
      </c>
      <c r="S11" s="86">
        <v>178</v>
      </c>
      <c r="T11" s="86">
        <v>156</v>
      </c>
      <c r="U11" s="86">
        <v>243</v>
      </c>
      <c r="V11" s="86">
        <v>539</v>
      </c>
      <c r="W11" s="86">
        <v>304</v>
      </c>
      <c r="X11" s="86">
        <v>235</v>
      </c>
      <c r="Y11" s="86">
        <v>188</v>
      </c>
      <c r="Z11" s="86">
        <v>351</v>
      </c>
      <c r="AA11" s="86">
        <v>-140</v>
      </c>
      <c r="AB11" s="86">
        <v>-83</v>
      </c>
      <c r="AC11" s="86">
        <v>-57</v>
      </c>
      <c r="AD11" s="72" t="s">
        <v>292</v>
      </c>
    </row>
    <row r="12" spans="1:30" ht="18" customHeight="1" x14ac:dyDescent="0.15">
      <c r="A12" s="72" t="s">
        <v>293</v>
      </c>
      <c r="B12" s="86">
        <v>49641</v>
      </c>
      <c r="C12" s="86">
        <v>22808</v>
      </c>
      <c r="D12" s="86">
        <v>26833</v>
      </c>
      <c r="E12" s="86">
        <v>-106</v>
      </c>
      <c r="F12" s="86">
        <v>-41</v>
      </c>
      <c r="G12" s="86">
        <v>-65</v>
      </c>
      <c r="H12" s="86">
        <v>16</v>
      </c>
      <c r="I12" s="98">
        <v>9</v>
      </c>
      <c r="J12" s="98">
        <v>7</v>
      </c>
      <c r="K12" s="86">
        <v>85</v>
      </c>
      <c r="L12" s="98">
        <v>41</v>
      </c>
      <c r="M12" s="98">
        <v>44</v>
      </c>
      <c r="N12" s="86">
        <v>-69</v>
      </c>
      <c r="O12" s="86">
        <v>-32</v>
      </c>
      <c r="P12" s="86">
        <v>-37</v>
      </c>
      <c r="Q12" s="86">
        <v>46</v>
      </c>
      <c r="R12" s="86">
        <v>25</v>
      </c>
      <c r="S12" s="86">
        <v>21</v>
      </c>
      <c r="T12" s="86">
        <v>28</v>
      </c>
      <c r="U12" s="86">
        <v>18</v>
      </c>
      <c r="V12" s="86">
        <v>83</v>
      </c>
      <c r="W12" s="86">
        <v>34</v>
      </c>
      <c r="X12" s="86">
        <v>49</v>
      </c>
      <c r="Y12" s="86">
        <v>30</v>
      </c>
      <c r="Z12" s="86">
        <v>53</v>
      </c>
      <c r="AA12" s="86">
        <v>-37</v>
      </c>
      <c r="AB12" s="86">
        <v>-9</v>
      </c>
      <c r="AC12" s="86">
        <v>-28</v>
      </c>
      <c r="AD12" s="72" t="s">
        <v>293</v>
      </c>
    </row>
    <row r="13" spans="1:30" ht="18" customHeight="1" x14ac:dyDescent="0.15">
      <c r="A13" s="72" t="s">
        <v>294</v>
      </c>
      <c r="B13" s="86">
        <v>84937</v>
      </c>
      <c r="C13" s="86">
        <v>40031</v>
      </c>
      <c r="D13" s="86">
        <v>44906</v>
      </c>
      <c r="E13" s="86">
        <v>-159</v>
      </c>
      <c r="F13" s="86">
        <v>-81</v>
      </c>
      <c r="G13" s="86">
        <v>-78</v>
      </c>
      <c r="H13" s="86">
        <v>24</v>
      </c>
      <c r="I13" s="98">
        <v>10</v>
      </c>
      <c r="J13" s="98">
        <v>14</v>
      </c>
      <c r="K13" s="86">
        <v>128</v>
      </c>
      <c r="L13" s="98">
        <v>65</v>
      </c>
      <c r="M13" s="98">
        <v>63</v>
      </c>
      <c r="N13" s="86">
        <v>-104</v>
      </c>
      <c r="O13" s="86">
        <v>-55</v>
      </c>
      <c r="P13" s="86">
        <v>-49</v>
      </c>
      <c r="Q13" s="86">
        <v>89</v>
      </c>
      <c r="R13" s="86">
        <v>41</v>
      </c>
      <c r="S13" s="86">
        <v>48</v>
      </c>
      <c r="T13" s="86">
        <v>47</v>
      </c>
      <c r="U13" s="86">
        <v>42</v>
      </c>
      <c r="V13" s="86">
        <v>144</v>
      </c>
      <c r="W13" s="86">
        <v>67</v>
      </c>
      <c r="X13" s="86">
        <v>77</v>
      </c>
      <c r="Y13" s="86">
        <v>68</v>
      </c>
      <c r="Z13" s="86">
        <v>76</v>
      </c>
      <c r="AA13" s="86">
        <v>-55</v>
      </c>
      <c r="AB13" s="86">
        <v>-26</v>
      </c>
      <c r="AC13" s="86">
        <v>-29</v>
      </c>
      <c r="AD13" s="72" t="s">
        <v>294</v>
      </c>
    </row>
    <row r="14" spans="1:30" ht="18" customHeight="1" x14ac:dyDescent="0.15">
      <c r="A14" s="72" t="s">
        <v>296</v>
      </c>
      <c r="B14" s="86">
        <v>68806</v>
      </c>
      <c r="C14" s="86">
        <v>32321</v>
      </c>
      <c r="D14" s="86">
        <v>36485</v>
      </c>
      <c r="E14" s="86">
        <v>-62</v>
      </c>
      <c r="F14" s="86">
        <v>-41</v>
      </c>
      <c r="G14" s="86">
        <v>-21</v>
      </c>
      <c r="H14" s="86">
        <v>20</v>
      </c>
      <c r="I14" s="98">
        <v>12</v>
      </c>
      <c r="J14" s="98">
        <v>8</v>
      </c>
      <c r="K14" s="86">
        <v>89</v>
      </c>
      <c r="L14" s="98">
        <v>53</v>
      </c>
      <c r="M14" s="98">
        <v>36</v>
      </c>
      <c r="N14" s="86">
        <v>-69</v>
      </c>
      <c r="O14" s="86">
        <v>-41</v>
      </c>
      <c r="P14" s="86">
        <v>-28</v>
      </c>
      <c r="Q14" s="86">
        <v>96</v>
      </c>
      <c r="R14" s="86">
        <v>47</v>
      </c>
      <c r="S14" s="86">
        <v>49</v>
      </c>
      <c r="T14" s="86">
        <v>29</v>
      </c>
      <c r="U14" s="86">
        <v>67</v>
      </c>
      <c r="V14" s="86">
        <v>89</v>
      </c>
      <c r="W14" s="86">
        <v>47</v>
      </c>
      <c r="X14" s="86">
        <v>42</v>
      </c>
      <c r="Y14" s="86">
        <v>34</v>
      </c>
      <c r="Z14" s="86">
        <v>55</v>
      </c>
      <c r="AA14" s="86">
        <v>7</v>
      </c>
      <c r="AB14" s="86">
        <v>0</v>
      </c>
      <c r="AC14" s="86">
        <v>7</v>
      </c>
      <c r="AD14" s="72" t="s">
        <v>296</v>
      </c>
    </row>
    <row r="15" spans="1:30" ht="18" customHeight="1" x14ac:dyDescent="0.15">
      <c r="A15" s="72" t="s">
        <v>229</v>
      </c>
      <c r="B15" s="86">
        <v>24884</v>
      </c>
      <c r="C15" s="86">
        <v>11738</v>
      </c>
      <c r="D15" s="86">
        <v>13146</v>
      </c>
      <c r="E15" s="86">
        <v>-79</v>
      </c>
      <c r="F15" s="86">
        <v>-40</v>
      </c>
      <c r="G15" s="86">
        <v>-39</v>
      </c>
      <c r="H15" s="86">
        <v>5</v>
      </c>
      <c r="I15" s="98">
        <v>4</v>
      </c>
      <c r="J15" s="98">
        <v>1</v>
      </c>
      <c r="K15" s="86">
        <v>62</v>
      </c>
      <c r="L15" s="98">
        <v>28</v>
      </c>
      <c r="M15" s="98">
        <v>34</v>
      </c>
      <c r="N15" s="86">
        <v>-57</v>
      </c>
      <c r="O15" s="86">
        <v>-24</v>
      </c>
      <c r="P15" s="86">
        <v>-33</v>
      </c>
      <c r="Q15" s="86">
        <v>17</v>
      </c>
      <c r="R15" s="86">
        <v>8</v>
      </c>
      <c r="S15" s="86">
        <v>9</v>
      </c>
      <c r="T15" s="86">
        <v>8</v>
      </c>
      <c r="U15" s="86">
        <v>9</v>
      </c>
      <c r="V15" s="86">
        <v>39</v>
      </c>
      <c r="W15" s="86">
        <v>24</v>
      </c>
      <c r="X15" s="86">
        <v>15</v>
      </c>
      <c r="Y15" s="86">
        <v>23</v>
      </c>
      <c r="Z15" s="86">
        <v>16</v>
      </c>
      <c r="AA15" s="86">
        <v>-22</v>
      </c>
      <c r="AB15" s="86">
        <v>-16</v>
      </c>
      <c r="AC15" s="86">
        <v>-6</v>
      </c>
      <c r="AD15" s="72" t="s">
        <v>229</v>
      </c>
    </row>
    <row r="16" spans="1:30" ht="18" customHeight="1" x14ac:dyDescent="0.15">
      <c r="A16" s="72" t="s">
        <v>213</v>
      </c>
      <c r="B16" s="86">
        <v>41780</v>
      </c>
      <c r="C16" s="86">
        <v>19992</v>
      </c>
      <c r="D16" s="86">
        <v>21788</v>
      </c>
      <c r="E16" s="86">
        <v>-68</v>
      </c>
      <c r="F16" s="86">
        <v>-32</v>
      </c>
      <c r="G16" s="86">
        <v>-36</v>
      </c>
      <c r="H16" s="86">
        <v>5</v>
      </c>
      <c r="I16" s="98">
        <v>1</v>
      </c>
      <c r="J16" s="98">
        <v>4</v>
      </c>
      <c r="K16" s="86">
        <v>55</v>
      </c>
      <c r="L16" s="98">
        <v>28</v>
      </c>
      <c r="M16" s="98">
        <v>27</v>
      </c>
      <c r="N16" s="86">
        <v>-50</v>
      </c>
      <c r="O16" s="86">
        <v>-27</v>
      </c>
      <c r="P16" s="86">
        <v>-23</v>
      </c>
      <c r="Q16" s="86">
        <v>35</v>
      </c>
      <c r="R16" s="86">
        <v>20</v>
      </c>
      <c r="S16" s="86">
        <v>15</v>
      </c>
      <c r="T16" s="86">
        <v>17</v>
      </c>
      <c r="U16" s="86">
        <v>18</v>
      </c>
      <c r="V16" s="86">
        <v>53</v>
      </c>
      <c r="W16" s="86">
        <v>25</v>
      </c>
      <c r="X16" s="86">
        <v>28</v>
      </c>
      <c r="Y16" s="86">
        <v>21</v>
      </c>
      <c r="Z16" s="86">
        <v>32</v>
      </c>
      <c r="AA16" s="86">
        <v>-18</v>
      </c>
      <c r="AB16" s="86">
        <v>-5</v>
      </c>
      <c r="AC16" s="86">
        <v>-13</v>
      </c>
      <c r="AD16" s="72" t="s">
        <v>213</v>
      </c>
    </row>
    <row r="17" spans="1:30" ht="18" customHeight="1" x14ac:dyDescent="0.15">
      <c r="A17" s="72" t="s">
        <v>171</v>
      </c>
      <c r="B17" s="86">
        <v>28907</v>
      </c>
      <c r="C17" s="86">
        <v>13603</v>
      </c>
      <c r="D17" s="86">
        <v>15304</v>
      </c>
      <c r="E17" s="86">
        <v>-32</v>
      </c>
      <c r="F17" s="86">
        <v>-13</v>
      </c>
      <c r="G17" s="86">
        <v>-19</v>
      </c>
      <c r="H17" s="86">
        <v>11</v>
      </c>
      <c r="I17" s="98">
        <v>7</v>
      </c>
      <c r="J17" s="98">
        <v>4</v>
      </c>
      <c r="K17" s="86">
        <v>45</v>
      </c>
      <c r="L17" s="98">
        <v>17</v>
      </c>
      <c r="M17" s="98">
        <v>28</v>
      </c>
      <c r="N17" s="86">
        <v>-34</v>
      </c>
      <c r="O17" s="86">
        <v>-10</v>
      </c>
      <c r="P17" s="86">
        <v>-24</v>
      </c>
      <c r="Q17" s="86">
        <v>30</v>
      </c>
      <c r="R17" s="86">
        <v>13</v>
      </c>
      <c r="S17" s="86">
        <v>17</v>
      </c>
      <c r="T17" s="86">
        <v>11</v>
      </c>
      <c r="U17" s="86">
        <v>19</v>
      </c>
      <c r="V17" s="86">
        <v>28</v>
      </c>
      <c r="W17" s="86">
        <v>16</v>
      </c>
      <c r="X17" s="86">
        <v>12</v>
      </c>
      <c r="Y17" s="86">
        <v>5</v>
      </c>
      <c r="Z17" s="86">
        <v>23</v>
      </c>
      <c r="AA17" s="86">
        <v>2</v>
      </c>
      <c r="AB17" s="86">
        <v>-3</v>
      </c>
      <c r="AC17" s="86">
        <v>5</v>
      </c>
      <c r="AD17" s="72" t="s">
        <v>171</v>
      </c>
    </row>
    <row r="18" spans="1:30" ht="18" customHeight="1" x14ac:dyDescent="0.15">
      <c r="A18" s="73" t="s">
        <v>168</v>
      </c>
      <c r="B18" s="86">
        <v>74316</v>
      </c>
      <c r="C18" s="86">
        <v>35659</v>
      </c>
      <c r="D18" s="86">
        <v>38657</v>
      </c>
      <c r="E18" s="86">
        <v>-111</v>
      </c>
      <c r="F18" s="86">
        <v>-50</v>
      </c>
      <c r="G18" s="86">
        <v>-61</v>
      </c>
      <c r="H18" s="86">
        <v>18</v>
      </c>
      <c r="I18" s="98">
        <v>8</v>
      </c>
      <c r="J18" s="98">
        <v>10</v>
      </c>
      <c r="K18" s="86">
        <v>102</v>
      </c>
      <c r="L18" s="98">
        <v>44</v>
      </c>
      <c r="M18" s="98">
        <v>58</v>
      </c>
      <c r="N18" s="86">
        <v>-84</v>
      </c>
      <c r="O18" s="86">
        <v>-36</v>
      </c>
      <c r="P18" s="86">
        <v>-48</v>
      </c>
      <c r="Q18" s="86">
        <v>71</v>
      </c>
      <c r="R18" s="86">
        <v>38</v>
      </c>
      <c r="S18" s="86">
        <v>33</v>
      </c>
      <c r="T18" s="86">
        <v>26</v>
      </c>
      <c r="U18" s="86">
        <v>45</v>
      </c>
      <c r="V18" s="86">
        <v>98</v>
      </c>
      <c r="W18" s="86">
        <v>52</v>
      </c>
      <c r="X18" s="86">
        <v>46</v>
      </c>
      <c r="Y18" s="86">
        <v>38</v>
      </c>
      <c r="Z18" s="86">
        <v>60</v>
      </c>
      <c r="AA18" s="86">
        <v>-27</v>
      </c>
      <c r="AB18" s="86">
        <v>-14</v>
      </c>
      <c r="AC18" s="86">
        <v>-13</v>
      </c>
      <c r="AD18" s="73" t="s">
        <v>168</v>
      </c>
    </row>
    <row r="19" spans="1:30" ht="18" customHeight="1" x14ac:dyDescent="0.15">
      <c r="A19" s="72" t="s">
        <v>298</v>
      </c>
      <c r="B19" s="86">
        <v>31658</v>
      </c>
      <c r="C19" s="86">
        <v>14945</v>
      </c>
      <c r="D19" s="86">
        <v>16713</v>
      </c>
      <c r="E19" s="86">
        <v>-25</v>
      </c>
      <c r="F19" s="86">
        <v>-16</v>
      </c>
      <c r="G19" s="86">
        <v>-9</v>
      </c>
      <c r="H19" s="86">
        <v>9</v>
      </c>
      <c r="I19" s="98">
        <v>4</v>
      </c>
      <c r="J19" s="98">
        <v>5</v>
      </c>
      <c r="K19" s="86">
        <v>34</v>
      </c>
      <c r="L19" s="98">
        <v>19</v>
      </c>
      <c r="M19" s="98">
        <v>15</v>
      </c>
      <c r="N19" s="86">
        <v>-25</v>
      </c>
      <c r="O19" s="86">
        <v>-15</v>
      </c>
      <c r="P19" s="86">
        <v>-10</v>
      </c>
      <c r="Q19" s="86">
        <v>53</v>
      </c>
      <c r="R19" s="86">
        <v>23</v>
      </c>
      <c r="S19" s="86">
        <v>30</v>
      </c>
      <c r="T19" s="86">
        <v>43</v>
      </c>
      <c r="U19" s="86">
        <v>10</v>
      </c>
      <c r="V19" s="86">
        <v>53</v>
      </c>
      <c r="W19" s="86">
        <v>24</v>
      </c>
      <c r="X19" s="86">
        <v>29</v>
      </c>
      <c r="Y19" s="86">
        <v>27</v>
      </c>
      <c r="Z19" s="86">
        <v>26</v>
      </c>
      <c r="AA19" s="86">
        <v>0</v>
      </c>
      <c r="AB19" s="86">
        <v>-1</v>
      </c>
      <c r="AC19" s="86">
        <v>1</v>
      </c>
      <c r="AD19" s="72" t="s">
        <v>298</v>
      </c>
    </row>
    <row r="20" spans="1:30" ht="18" customHeight="1" x14ac:dyDescent="0.15">
      <c r="A20" s="72" t="s">
        <v>142</v>
      </c>
      <c r="B20" s="86">
        <v>77149</v>
      </c>
      <c r="C20" s="86">
        <v>36048</v>
      </c>
      <c r="D20" s="86">
        <v>41101</v>
      </c>
      <c r="E20" s="86">
        <v>-99</v>
      </c>
      <c r="F20" s="86">
        <v>-41</v>
      </c>
      <c r="G20" s="86">
        <v>-58</v>
      </c>
      <c r="H20" s="86">
        <v>26</v>
      </c>
      <c r="I20" s="98">
        <v>13</v>
      </c>
      <c r="J20" s="98">
        <v>13</v>
      </c>
      <c r="K20" s="86">
        <v>108</v>
      </c>
      <c r="L20" s="98">
        <v>45</v>
      </c>
      <c r="M20" s="98">
        <v>63</v>
      </c>
      <c r="N20" s="86">
        <v>-82</v>
      </c>
      <c r="O20" s="86">
        <v>-32</v>
      </c>
      <c r="P20" s="86">
        <v>-50</v>
      </c>
      <c r="Q20" s="86">
        <v>87</v>
      </c>
      <c r="R20" s="86">
        <v>48</v>
      </c>
      <c r="S20" s="86">
        <v>39</v>
      </c>
      <c r="T20" s="86">
        <v>50</v>
      </c>
      <c r="U20" s="86">
        <v>37</v>
      </c>
      <c r="V20" s="86">
        <v>104</v>
      </c>
      <c r="W20" s="86">
        <v>57</v>
      </c>
      <c r="X20" s="86">
        <v>47</v>
      </c>
      <c r="Y20" s="86">
        <v>44</v>
      </c>
      <c r="Z20" s="86">
        <v>60</v>
      </c>
      <c r="AA20" s="86">
        <v>-17</v>
      </c>
      <c r="AB20" s="86">
        <v>-9</v>
      </c>
      <c r="AC20" s="86">
        <v>-8</v>
      </c>
      <c r="AD20" s="72" t="s">
        <v>142</v>
      </c>
    </row>
    <row r="21" spans="1:30" ht="18" customHeight="1" x14ac:dyDescent="0.15">
      <c r="A21" s="72" t="s">
        <v>36</v>
      </c>
      <c r="B21" s="86">
        <v>29921</v>
      </c>
      <c r="C21" s="86">
        <v>14054</v>
      </c>
      <c r="D21" s="86">
        <v>15867</v>
      </c>
      <c r="E21" s="86">
        <v>-72</v>
      </c>
      <c r="F21" s="86">
        <v>-35</v>
      </c>
      <c r="G21" s="86">
        <v>-37</v>
      </c>
      <c r="H21" s="86">
        <v>8</v>
      </c>
      <c r="I21" s="98">
        <v>3</v>
      </c>
      <c r="J21" s="98">
        <v>5</v>
      </c>
      <c r="K21" s="86">
        <v>61</v>
      </c>
      <c r="L21" s="98">
        <v>27</v>
      </c>
      <c r="M21" s="98">
        <v>34</v>
      </c>
      <c r="N21" s="86">
        <v>-53</v>
      </c>
      <c r="O21" s="86">
        <v>-24</v>
      </c>
      <c r="P21" s="86">
        <v>-29</v>
      </c>
      <c r="Q21" s="86">
        <v>18</v>
      </c>
      <c r="R21" s="86">
        <v>9</v>
      </c>
      <c r="S21" s="86">
        <v>9</v>
      </c>
      <c r="T21" s="86">
        <v>7</v>
      </c>
      <c r="U21" s="86">
        <v>11</v>
      </c>
      <c r="V21" s="86">
        <v>37</v>
      </c>
      <c r="W21" s="86">
        <v>20</v>
      </c>
      <c r="X21" s="86">
        <v>17</v>
      </c>
      <c r="Y21" s="86">
        <v>13</v>
      </c>
      <c r="Z21" s="86">
        <v>24</v>
      </c>
      <c r="AA21" s="86">
        <v>-19</v>
      </c>
      <c r="AB21" s="86">
        <v>-11</v>
      </c>
      <c r="AC21" s="86">
        <v>-8</v>
      </c>
      <c r="AD21" s="72" t="s">
        <v>36</v>
      </c>
    </row>
    <row r="22" spans="1:30" ht="18" customHeight="1" x14ac:dyDescent="0.15">
      <c r="A22" s="72" t="s">
        <v>299</v>
      </c>
      <c r="B22" s="86">
        <v>23228</v>
      </c>
      <c r="C22" s="86">
        <v>11122</v>
      </c>
      <c r="D22" s="86">
        <v>12106</v>
      </c>
      <c r="E22" s="86">
        <v>-27</v>
      </c>
      <c r="F22" s="86">
        <v>-15</v>
      </c>
      <c r="G22" s="86">
        <v>-12</v>
      </c>
      <c r="H22" s="86">
        <v>9</v>
      </c>
      <c r="I22" s="98">
        <v>4</v>
      </c>
      <c r="J22" s="98">
        <v>5</v>
      </c>
      <c r="K22" s="86">
        <v>32</v>
      </c>
      <c r="L22" s="98">
        <v>18</v>
      </c>
      <c r="M22" s="98">
        <v>14</v>
      </c>
      <c r="N22" s="86">
        <v>-23</v>
      </c>
      <c r="O22" s="86">
        <v>-14</v>
      </c>
      <c r="P22" s="86">
        <v>-9</v>
      </c>
      <c r="Q22" s="86">
        <v>26</v>
      </c>
      <c r="R22" s="86">
        <v>22</v>
      </c>
      <c r="S22" s="86">
        <v>4</v>
      </c>
      <c r="T22" s="86">
        <v>5</v>
      </c>
      <c r="U22" s="86">
        <v>21</v>
      </c>
      <c r="V22" s="86">
        <v>30</v>
      </c>
      <c r="W22" s="86">
        <v>23</v>
      </c>
      <c r="X22" s="86">
        <v>7</v>
      </c>
      <c r="Y22" s="86">
        <v>18</v>
      </c>
      <c r="Z22" s="86">
        <v>12</v>
      </c>
      <c r="AA22" s="86">
        <v>-4</v>
      </c>
      <c r="AB22" s="86">
        <v>-1</v>
      </c>
      <c r="AC22" s="86">
        <v>-3</v>
      </c>
      <c r="AD22" s="72" t="s">
        <v>299</v>
      </c>
    </row>
    <row r="23" spans="1:30" ht="18" customHeight="1" x14ac:dyDescent="0.15">
      <c r="A23" s="72" t="s">
        <v>4</v>
      </c>
      <c r="B23" s="86">
        <v>24370</v>
      </c>
      <c r="C23" s="86">
        <v>11279</v>
      </c>
      <c r="D23" s="86">
        <v>13091</v>
      </c>
      <c r="E23" s="86">
        <v>-56</v>
      </c>
      <c r="F23" s="86">
        <v>-25</v>
      </c>
      <c r="G23" s="86">
        <v>-31</v>
      </c>
      <c r="H23" s="86">
        <v>4</v>
      </c>
      <c r="I23" s="98">
        <v>1</v>
      </c>
      <c r="J23" s="98">
        <v>3</v>
      </c>
      <c r="K23" s="86">
        <v>38</v>
      </c>
      <c r="L23" s="98">
        <v>15</v>
      </c>
      <c r="M23" s="98">
        <v>23</v>
      </c>
      <c r="N23" s="86">
        <v>-34</v>
      </c>
      <c r="O23" s="86">
        <v>-14</v>
      </c>
      <c r="P23" s="86">
        <v>-20</v>
      </c>
      <c r="Q23" s="86">
        <v>15</v>
      </c>
      <c r="R23" s="86">
        <v>7</v>
      </c>
      <c r="S23" s="86">
        <v>8</v>
      </c>
      <c r="T23" s="86">
        <v>4</v>
      </c>
      <c r="U23" s="86">
        <v>11</v>
      </c>
      <c r="V23" s="86">
        <v>37</v>
      </c>
      <c r="W23" s="86">
        <v>18</v>
      </c>
      <c r="X23" s="86">
        <v>19</v>
      </c>
      <c r="Y23" s="86">
        <v>16</v>
      </c>
      <c r="Z23" s="86">
        <v>21</v>
      </c>
      <c r="AA23" s="86">
        <v>-22</v>
      </c>
      <c r="AB23" s="86">
        <v>-11</v>
      </c>
      <c r="AC23" s="86">
        <v>-11</v>
      </c>
      <c r="AD23" s="72" t="s">
        <v>4</v>
      </c>
    </row>
    <row r="24" spans="1:30" ht="18" customHeight="1" x14ac:dyDescent="0.15">
      <c r="A24" s="74" t="s">
        <v>125</v>
      </c>
      <c r="B24" s="88">
        <v>4734</v>
      </c>
      <c r="C24" s="88">
        <v>2215</v>
      </c>
      <c r="D24" s="88">
        <v>2519</v>
      </c>
      <c r="E24" s="88">
        <v>2</v>
      </c>
      <c r="F24" s="88">
        <v>-2</v>
      </c>
      <c r="G24" s="88">
        <v>4</v>
      </c>
      <c r="H24" s="88">
        <v>2</v>
      </c>
      <c r="I24" s="99">
        <v>1</v>
      </c>
      <c r="J24" s="99">
        <v>1</v>
      </c>
      <c r="K24" s="99">
        <v>4</v>
      </c>
      <c r="L24" s="99">
        <v>4</v>
      </c>
      <c r="M24" s="99">
        <v>0</v>
      </c>
      <c r="N24" s="88">
        <v>-2</v>
      </c>
      <c r="O24" s="88">
        <v>-3</v>
      </c>
      <c r="P24" s="88">
        <v>1</v>
      </c>
      <c r="Q24" s="88">
        <v>6</v>
      </c>
      <c r="R24" s="88">
        <v>3</v>
      </c>
      <c r="S24" s="88">
        <v>3</v>
      </c>
      <c r="T24" s="88">
        <v>1</v>
      </c>
      <c r="U24" s="88">
        <v>5</v>
      </c>
      <c r="V24" s="88">
        <v>2</v>
      </c>
      <c r="W24" s="88">
        <v>2</v>
      </c>
      <c r="X24" s="88">
        <v>0</v>
      </c>
      <c r="Y24" s="88">
        <v>1</v>
      </c>
      <c r="Z24" s="88">
        <v>1</v>
      </c>
      <c r="AA24" s="88">
        <v>4</v>
      </c>
      <c r="AB24" s="88">
        <v>1</v>
      </c>
      <c r="AC24" s="88">
        <v>3</v>
      </c>
      <c r="AD24" s="74" t="s">
        <v>125</v>
      </c>
    </row>
    <row r="25" spans="1:30" ht="18" customHeight="1" x14ac:dyDescent="0.15">
      <c r="A25" s="72" t="s">
        <v>300</v>
      </c>
      <c r="B25" s="86">
        <v>4734</v>
      </c>
      <c r="C25" s="87">
        <v>2215</v>
      </c>
      <c r="D25" s="87">
        <v>2519</v>
      </c>
      <c r="E25" s="94">
        <v>2</v>
      </c>
      <c r="F25" s="86">
        <v>-2</v>
      </c>
      <c r="G25" s="86">
        <v>4</v>
      </c>
      <c r="H25" s="86">
        <v>2</v>
      </c>
      <c r="I25" s="98">
        <v>1</v>
      </c>
      <c r="J25" s="98">
        <v>1</v>
      </c>
      <c r="K25" s="86">
        <v>4</v>
      </c>
      <c r="L25" s="98">
        <v>4</v>
      </c>
      <c r="M25" s="98">
        <v>0</v>
      </c>
      <c r="N25" s="86">
        <v>-2</v>
      </c>
      <c r="O25" s="86">
        <v>-3</v>
      </c>
      <c r="P25" s="86">
        <v>1</v>
      </c>
      <c r="Q25" s="86">
        <v>6</v>
      </c>
      <c r="R25" s="86">
        <v>3</v>
      </c>
      <c r="S25" s="86">
        <v>3</v>
      </c>
      <c r="T25" s="86">
        <v>1</v>
      </c>
      <c r="U25" s="86">
        <v>5</v>
      </c>
      <c r="V25" s="86">
        <v>2</v>
      </c>
      <c r="W25" s="86">
        <v>2</v>
      </c>
      <c r="X25" s="86">
        <v>0</v>
      </c>
      <c r="Y25" s="86">
        <v>1</v>
      </c>
      <c r="Z25" s="86">
        <v>1</v>
      </c>
      <c r="AA25" s="86">
        <v>4</v>
      </c>
      <c r="AB25" s="86">
        <v>1</v>
      </c>
      <c r="AC25" s="86">
        <v>3</v>
      </c>
      <c r="AD25" s="72" t="s">
        <v>300</v>
      </c>
    </row>
    <row r="26" spans="1:30" ht="18" customHeight="1" x14ac:dyDescent="0.15">
      <c r="A26" s="74" t="s">
        <v>226</v>
      </c>
      <c r="B26" s="88">
        <v>2043</v>
      </c>
      <c r="C26" s="88">
        <v>974</v>
      </c>
      <c r="D26" s="88">
        <v>1069</v>
      </c>
      <c r="E26" s="88">
        <v>-5</v>
      </c>
      <c r="F26" s="88">
        <v>-3</v>
      </c>
      <c r="G26" s="88">
        <v>-2</v>
      </c>
      <c r="H26" s="88">
        <v>0</v>
      </c>
      <c r="I26" s="99">
        <v>0</v>
      </c>
      <c r="J26" s="99">
        <v>0</v>
      </c>
      <c r="K26" s="99">
        <v>6</v>
      </c>
      <c r="L26" s="99">
        <v>4</v>
      </c>
      <c r="M26" s="99">
        <v>2</v>
      </c>
      <c r="N26" s="88">
        <v>-6</v>
      </c>
      <c r="O26" s="88">
        <v>-4</v>
      </c>
      <c r="P26" s="88">
        <v>-2</v>
      </c>
      <c r="Q26" s="88">
        <v>1</v>
      </c>
      <c r="R26" s="88">
        <v>1</v>
      </c>
      <c r="S26" s="88">
        <v>0</v>
      </c>
      <c r="T26" s="88">
        <v>1</v>
      </c>
      <c r="U26" s="88">
        <v>0</v>
      </c>
      <c r="V26" s="88">
        <v>0</v>
      </c>
      <c r="W26" s="88">
        <v>0</v>
      </c>
      <c r="X26" s="88">
        <v>0</v>
      </c>
      <c r="Y26" s="88">
        <v>0</v>
      </c>
      <c r="Z26" s="88">
        <v>0</v>
      </c>
      <c r="AA26" s="88">
        <v>1</v>
      </c>
      <c r="AB26" s="88">
        <v>1</v>
      </c>
      <c r="AC26" s="88">
        <v>0</v>
      </c>
      <c r="AD26" s="74" t="s">
        <v>226</v>
      </c>
    </row>
    <row r="27" spans="1:30" ht="18" customHeight="1" x14ac:dyDescent="0.15">
      <c r="A27" s="75" t="s">
        <v>301</v>
      </c>
      <c r="B27" s="86">
        <v>2043</v>
      </c>
      <c r="C27" s="86">
        <v>974</v>
      </c>
      <c r="D27" s="86">
        <v>1069</v>
      </c>
      <c r="E27" s="86">
        <v>-5</v>
      </c>
      <c r="F27" s="86">
        <v>-3</v>
      </c>
      <c r="G27" s="86">
        <v>-2</v>
      </c>
      <c r="H27" s="86">
        <v>0</v>
      </c>
      <c r="I27" s="98">
        <v>0</v>
      </c>
      <c r="J27" s="98">
        <v>0</v>
      </c>
      <c r="K27" s="86">
        <v>6</v>
      </c>
      <c r="L27" s="98">
        <v>4</v>
      </c>
      <c r="M27" s="98">
        <v>2</v>
      </c>
      <c r="N27" s="86">
        <v>-6</v>
      </c>
      <c r="O27" s="86">
        <v>-4</v>
      </c>
      <c r="P27" s="86">
        <v>-2</v>
      </c>
      <c r="Q27" s="86">
        <v>1</v>
      </c>
      <c r="R27" s="86">
        <v>1</v>
      </c>
      <c r="S27" s="86">
        <v>0</v>
      </c>
      <c r="T27" s="86">
        <v>1</v>
      </c>
      <c r="U27" s="86">
        <v>0</v>
      </c>
      <c r="V27" s="86">
        <v>0</v>
      </c>
      <c r="W27" s="86">
        <v>0</v>
      </c>
      <c r="X27" s="86">
        <v>0</v>
      </c>
      <c r="Y27" s="86">
        <v>0</v>
      </c>
      <c r="Z27" s="86">
        <v>0</v>
      </c>
      <c r="AA27" s="86">
        <v>1</v>
      </c>
      <c r="AB27" s="86">
        <v>1</v>
      </c>
      <c r="AC27" s="86">
        <v>0</v>
      </c>
      <c r="AD27" s="75" t="s">
        <v>301</v>
      </c>
    </row>
    <row r="28" spans="1:30" ht="18" customHeight="1" x14ac:dyDescent="0.15">
      <c r="A28" s="74" t="s">
        <v>302</v>
      </c>
      <c r="B28" s="88">
        <v>24436</v>
      </c>
      <c r="C28" s="88">
        <v>11337</v>
      </c>
      <c r="D28" s="88">
        <v>13099</v>
      </c>
      <c r="E28" s="88">
        <v>-60</v>
      </c>
      <c r="F28" s="88">
        <v>-27</v>
      </c>
      <c r="G28" s="88">
        <v>-33</v>
      </c>
      <c r="H28" s="88">
        <v>5</v>
      </c>
      <c r="I28" s="99">
        <v>2</v>
      </c>
      <c r="J28" s="99">
        <v>3</v>
      </c>
      <c r="K28" s="99">
        <v>42</v>
      </c>
      <c r="L28" s="99">
        <v>23</v>
      </c>
      <c r="M28" s="99">
        <v>19</v>
      </c>
      <c r="N28" s="88">
        <v>-37</v>
      </c>
      <c r="O28" s="88">
        <v>-21</v>
      </c>
      <c r="P28" s="88">
        <v>-16</v>
      </c>
      <c r="Q28" s="88">
        <v>16</v>
      </c>
      <c r="R28" s="88">
        <v>7</v>
      </c>
      <c r="S28" s="88">
        <v>9</v>
      </c>
      <c r="T28" s="88">
        <v>3</v>
      </c>
      <c r="U28" s="88">
        <v>13</v>
      </c>
      <c r="V28" s="88">
        <v>39</v>
      </c>
      <c r="W28" s="88">
        <v>13</v>
      </c>
      <c r="X28" s="88">
        <v>26</v>
      </c>
      <c r="Y28" s="88">
        <v>24</v>
      </c>
      <c r="Z28" s="88">
        <v>15</v>
      </c>
      <c r="AA28" s="88">
        <v>-23</v>
      </c>
      <c r="AB28" s="88">
        <v>-6</v>
      </c>
      <c r="AC28" s="88">
        <v>-17</v>
      </c>
      <c r="AD28" s="74" t="s">
        <v>302</v>
      </c>
    </row>
    <row r="29" spans="1:30" ht="18" customHeight="1" x14ac:dyDescent="0.15">
      <c r="A29" s="76" t="s">
        <v>304</v>
      </c>
      <c r="B29" s="86">
        <v>2858</v>
      </c>
      <c r="C29" s="86">
        <v>1361</v>
      </c>
      <c r="D29" s="86">
        <v>1497</v>
      </c>
      <c r="E29" s="86">
        <v>-13</v>
      </c>
      <c r="F29" s="86">
        <v>-6</v>
      </c>
      <c r="G29" s="86">
        <v>-7</v>
      </c>
      <c r="H29" s="86">
        <v>0</v>
      </c>
      <c r="I29" s="100">
        <v>0</v>
      </c>
      <c r="J29" s="100">
        <v>0</v>
      </c>
      <c r="K29" s="86">
        <v>6</v>
      </c>
      <c r="L29" s="100">
        <v>3</v>
      </c>
      <c r="M29" s="100">
        <v>3</v>
      </c>
      <c r="N29" s="86">
        <v>-6</v>
      </c>
      <c r="O29" s="86">
        <v>-3</v>
      </c>
      <c r="P29" s="86">
        <v>-3</v>
      </c>
      <c r="Q29" s="86">
        <v>2</v>
      </c>
      <c r="R29" s="86">
        <v>1</v>
      </c>
      <c r="S29" s="86">
        <v>1</v>
      </c>
      <c r="T29" s="86">
        <v>1</v>
      </c>
      <c r="U29" s="86">
        <v>1</v>
      </c>
      <c r="V29" s="86">
        <v>9</v>
      </c>
      <c r="W29" s="86">
        <v>4</v>
      </c>
      <c r="X29" s="86">
        <v>5</v>
      </c>
      <c r="Y29" s="86">
        <v>7</v>
      </c>
      <c r="Z29" s="86">
        <v>2</v>
      </c>
      <c r="AA29" s="86">
        <v>-7</v>
      </c>
      <c r="AB29" s="86">
        <v>-3</v>
      </c>
      <c r="AC29" s="86">
        <v>-4</v>
      </c>
      <c r="AD29" s="76" t="s">
        <v>304</v>
      </c>
    </row>
    <row r="30" spans="1:30" ht="18" customHeight="1" x14ac:dyDescent="0.15">
      <c r="A30" s="72" t="s">
        <v>116</v>
      </c>
      <c r="B30" s="86">
        <v>15067</v>
      </c>
      <c r="C30" s="86">
        <v>6940</v>
      </c>
      <c r="D30" s="86">
        <v>8127</v>
      </c>
      <c r="E30" s="86">
        <v>-34</v>
      </c>
      <c r="F30" s="86">
        <v>-14</v>
      </c>
      <c r="G30" s="86">
        <v>-20</v>
      </c>
      <c r="H30" s="86">
        <v>4</v>
      </c>
      <c r="I30" s="98">
        <v>2</v>
      </c>
      <c r="J30" s="98">
        <v>2</v>
      </c>
      <c r="K30" s="86">
        <v>20</v>
      </c>
      <c r="L30" s="98">
        <v>13</v>
      </c>
      <c r="M30" s="98">
        <v>7</v>
      </c>
      <c r="N30" s="86">
        <v>-16</v>
      </c>
      <c r="O30" s="86">
        <v>-11</v>
      </c>
      <c r="P30" s="86">
        <v>-5</v>
      </c>
      <c r="Q30" s="86">
        <v>7</v>
      </c>
      <c r="R30" s="86">
        <v>4</v>
      </c>
      <c r="S30" s="86">
        <v>3</v>
      </c>
      <c r="T30" s="86">
        <v>1</v>
      </c>
      <c r="U30" s="86">
        <v>6</v>
      </c>
      <c r="V30" s="86">
        <v>25</v>
      </c>
      <c r="W30" s="86">
        <v>7</v>
      </c>
      <c r="X30" s="86">
        <v>18</v>
      </c>
      <c r="Y30" s="86">
        <v>15</v>
      </c>
      <c r="Z30" s="86">
        <v>10</v>
      </c>
      <c r="AA30" s="86">
        <v>-18</v>
      </c>
      <c r="AB30" s="86">
        <v>-3</v>
      </c>
      <c r="AC30" s="86">
        <v>-15</v>
      </c>
      <c r="AD30" s="72" t="s">
        <v>116</v>
      </c>
    </row>
    <row r="31" spans="1:30" ht="18" customHeight="1" x14ac:dyDescent="0.15">
      <c r="A31" s="72" t="s">
        <v>241</v>
      </c>
      <c r="B31" s="86">
        <v>6511</v>
      </c>
      <c r="C31" s="86">
        <v>3036</v>
      </c>
      <c r="D31" s="86">
        <v>3475</v>
      </c>
      <c r="E31" s="86">
        <v>-13</v>
      </c>
      <c r="F31" s="86">
        <v>-7</v>
      </c>
      <c r="G31" s="86">
        <v>-6</v>
      </c>
      <c r="H31" s="86">
        <v>1</v>
      </c>
      <c r="I31" s="98">
        <v>0</v>
      </c>
      <c r="J31" s="98">
        <v>1</v>
      </c>
      <c r="K31" s="86">
        <v>16</v>
      </c>
      <c r="L31" s="98">
        <v>7</v>
      </c>
      <c r="M31" s="98">
        <v>9</v>
      </c>
      <c r="N31" s="86">
        <v>-15</v>
      </c>
      <c r="O31" s="86">
        <v>-7</v>
      </c>
      <c r="P31" s="86">
        <v>-8</v>
      </c>
      <c r="Q31" s="86">
        <v>7</v>
      </c>
      <c r="R31" s="86">
        <v>2</v>
      </c>
      <c r="S31" s="86">
        <v>5</v>
      </c>
      <c r="T31" s="86">
        <v>1</v>
      </c>
      <c r="U31" s="86">
        <v>6</v>
      </c>
      <c r="V31" s="86">
        <v>5</v>
      </c>
      <c r="W31" s="86">
        <v>2</v>
      </c>
      <c r="X31" s="86">
        <v>3</v>
      </c>
      <c r="Y31" s="86">
        <v>2</v>
      </c>
      <c r="Z31" s="86">
        <v>3</v>
      </c>
      <c r="AA31" s="86">
        <v>2</v>
      </c>
      <c r="AB31" s="86">
        <v>0</v>
      </c>
      <c r="AC31" s="86">
        <v>2</v>
      </c>
      <c r="AD31" s="72" t="s">
        <v>241</v>
      </c>
    </row>
    <row r="32" spans="1:30" ht="18" customHeight="1" x14ac:dyDescent="0.15">
      <c r="A32" s="74" t="s">
        <v>112</v>
      </c>
      <c r="B32" s="88">
        <v>21504</v>
      </c>
      <c r="C32" s="88">
        <v>10048</v>
      </c>
      <c r="D32" s="88">
        <v>11456</v>
      </c>
      <c r="E32" s="88">
        <v>-46</v>
      </c>
      <c r="F32" s="88">
        <v>-19</v>
      </c>
      <c r="G32" s="88">
        <v>-27</v>
      </c>
      <c r="H32" s="88">
        <v>3</v>
      </c>
      <c r="I32" s="99">
        <v>2</v>
      </c>
      <c r="J32" s="99">
        <v>1</v>
      </c>
      <c r="K32" s="99">
        <v>32</v>
      </c>
      <c r="L32" s="99">
        <v>17</v>
      </c>
      <c r="M32" s="99">
        <v>15</v>
      </c>
      <c r="N32" s="88">
        <v>-29</v>
      </c>
      <c r="O32" s="88">
        <v>-15</v>
      </c>
      <c r="P32" s="88">
        <v>-14</v>
      </c>
      <c r="Q32" s="88">
        <v>24</v>
      </c>
      <c r="R32" s="88">
        <v>15</v>
      </c>
      <c r="S32" s="88">
        <v>9</v>
      </c>
      <c r="T32" s="88">
        <v>21</v>
      </c>
      <c r="U32" s="88">
        <v>3</v>
      </c>
      <c r="V32" s="88">
        <v>41</v>
      </c>
      <c r="W32" s="88">
        <v>19</v>
      </c>
      <c r="X32" s="88">
        <v>22</v>
      </c>
      <c r="Y32" s="88">
        <v>29</v>
      </c>
      <c r="Z32" s="88">
        <v>12</v>
      </c>
      <c r="AA32" s="88">
        <v>-17</v>
      </c>
      <c r="AB32" s="88">
        <v>-4</v>
      </c>
      <c r="AC32" s="88">
        <v>-13</v>
      </c>
      <c r="AD32" s="74" t="s">
        <v>112</v>
      </c>
    </row>
    <row r="33" spans="1:30" ht="18" customHeight="1" x14ac:dyDescent="0.15">
      <c r="A33" s="76" t="s">
        <v>305</v>
      </c>
      <c r="B33" s="86">
        <v>8444</v>
      </c>
      <c r="C33" s="86">
        <v>3938</v>
      </c>
      <c r="D33" s="86">
        <v>4506</v>
      </c>
      <c r="E33" s="86">
        <v>-12</v>
      </c>
      <c r="F33" s="86">
        <v>-2</v>
      </c>
      <c r="G33" s="86">
        <v>-10</v>
      </c>
      <c r="H33" s="86">
        <v>0</v>
      </c>
      <c r="I33" s="101">
        <v>0</v>
      </c>
      <c r="J33" s="101">
        <v>0</v>
      </c>
      <c r="K33" s="86">
        <v>13</v>
      </c>
      <c r="L33" s="101">
        <v>5</v>
      </c>
      <c r="M33" s="101">
        <v>8</v>
      </c>
      <c r="N33" s="86">
        <v>-13</v>
      </c>
      <c r="O33" s="86">
        <v>-5</v>
      </c>
      <c r="P33" s="86">
        <v>-8</v>
      </c>
      <c r="Q33" s="86">
        <v>10</v>
      </c>
      <c r="R33" s="86">
        <v>7</v>
      </c>
      <c r="S33" s="86">
        <v>3</v>
      </c>
      <c r="T33" s="86">
        <v>8</v>
      </c>
      <c r="U33" s="86">
        <v>2</v>
      </c>
      <c r="V33" s="86">
        <v>9</v>
      </c>
      <c r="W33" s="86">
        <v>4</v>
      </c>
      <c r="X33" s="86">
        <v>5</v>
      </c>
      <c r="Y33" s="86">
        <v>6</v>
      </c>
      <c r="Z33" s="86">
        <v>3</v>
      </c>
      <c r="AA33" s="86">
        <v>1</v>
      </c>
      <c r="AB33" s="86">
        <v>3</v>
      </c>
      <c r="AC33" s="86">
        <v>-2</v>
      </c>
      <c r="AD33" s="76" t="s">
        <v>305</v>
      </c>
    </row>
    <row r="34" spans="1:30" ht="18" customHeight="1" x14ac:dyDescent="0.15">
      <c r="A34" s="72" t="s">
        <v>306</v>
      </c>
      <c r="B34" s="86">
        <v>5540</v>
      </c>
      <c r="C34" s="86">
        <v>2513</v>
      </c>
      <c r="D34" s="86">
        <v>3027</v>
      </c>
      <c r="E34" s="86">
        <v>-11</v>
      </c>
      <c r="F34" s="86">
        <v>-4</v>
      </c>
      <c r="G34" s="86">
        <v>-7</v>
      </c>
      <c r="H34" s="86">
        <v>1</v>
      </c>
      <c r="I34" s="98">
        <v>1</v>
      </c>
      <c r="J34" s="98">
        <v>0</v>
      </c>
      <c r="K34" s="86">
        <v>8</v>
      </c>
      <c r="L34" s="98">
        <v>4</v>
      </c>
      <c r="M34" s="98">
        <v>4</v>
      </c>
      <c r="N34" s="86">
        <v>-7</v>
      </c>
      <c r="O34" s="86">
        <v>-3</v>
      </c>
      <c r="P34" s="86">
        <v>-4</v>
      </c>
      <c r="Q34" s="86">
        <v>6</v>
      </c>
      <c r="R34" s="86">
        <v>4</v>
      </c>
      <c r="S34" s="86">
        <v>2</v>
      </c>
      <c r="T34" s="86">
        <v>5</v>
      </c>
      <c r="U34" s="86">
        <v>1</v>
      </c>
      <c r="V34" s="86">
        <v>10</v>
      </c>
      <c r="W34" s="86">
        <v>5</v>
      </c>
      <c r="X34" s="86">
        <v>5</v>
      </c>
      <c r="Y34" s="86">
        <v>9</v>
      </c>
      <c r="Z34" s="86">
        <v>1</v>
      </c>
      <c r="AA34" s="86">
        <v>-4</v>
      </c>
      <c r="AB34" s="86">
        <v>-1</v>
      </c>
      <c r="AC34" s="86">
        <v>-3</v>
      </c>
      <c r="AD34" s="72" t="s">
        <v>306</v>
      </c>
    </row>
    <row r="35" spans="1:30" ht="18" customHeight="1" x14ac:dyDescent="0.15">
      <c r="A35" s="72" t="s">
        <v>52</v>
      </c>
      <c r="B35" s="86">
        <v>4534</v>
      </c>
      <c r="C35" s="86">
        <v>2114</v>
      </c>
      <c r="D35" s="86">
        <v>2420</v>
      </c>
      <c r="E35" s="86">
        <v>-8</v>
      </c>
      <c r="F35" s="86">
        <v>-5</v>
      </c>
      <c r="G35" s="86">
        <v>-3</v>
      </c>
      <c r="H35" s="86">
        <v>2</v>
      </c>
      <c r="I35" s="98">
        <v>1</v>
      </c>
      <c r="J35" s="98">
        <v>1</v>
      </c>
      <c r="K35" s="86">
        <v>5</v>
      </c>
      <c r="L35" s="98">
        <v>4</v>
      </c>
      <c r="M35" s="98">
        <v>1</v>
      </c>
      <c r="N35" s="86">
        <v>-3</v>
      </c>
      <c r="O35" s="86">
        <v>-3</v>
      </c>
      <c r="P35" s="86">
        <v>0</v>
      </c>
      <c r="Q35" s="86">
        <v>5</v>
      </c>
      <c r="R35" s="86">
        <v>2</v>
      </c>
      <c r="S35" s="86">
        <v>3</v>
      </c>
      <c r="T35" s="86">
        <v>5</v>
      </c>
      <c r="U35" s="86">
        <v>0</v>
      </c>
      <c r="V35" s="86">
        <v>10</v>
      </c>
      <c r="W35" s="86">
        <v>4</v>
      </c>
      <c r="X35" s="86">
        <v>6</v>
      </c>
      <c r="Y35" s="86">
        <v>5</v>
      </c>
      <c r="Z35" s="86">
        <v>5</v>
      </c>
      <c r="AA35" s="86">
        <v>-5</v>
      </c>
      <c r="AB35" s="86">
        <v>-2</v>
      </c>
      <c r="AC35" s="86">
        <v>-3</v>
      </c>
      <c r="AD35" s="72" t="s">
        <v>52</v>
      </c>
    </row>
    <row r="36" spans="1:30" ht="18" customHeight="1" x14ac:dyDescent="0.15">
      <c r="A36" s="77" t="s">
        <v>101</v>
      </c>
      <c r="B36" s="87">
        <v>2986</v>
      </c>
      <c r="C36" s="87">
        <v>1483</v>
      </c>
      <c r="D36" s="87">
        <v>1503</v>
      </c>
      <c r="E36" s="87">
        <v>-15</v>
      </c>
      <c r="F36" s="87">
        <v>-8</v>
      </c>
      <c r="G36" s="87">
        <v>-7</v>
      </c>
      <c r="H36" s="87">
        <v>0</v>
      </c>
      <c r="I36" s="102">
        <v>0</v>
      </c>
      <c r="J36" s="102">
        <v>0</v>
      </c>
      <c r="K36" s="87">
        <v>6</v>
      </c>
      <c r="L36" s="102">
        <v>4</v>
      </c>
      <c r="M36" s="102">
        <v>2</v>
      </c>
      <c r="N36" s="87">
        <v>-6</v>
      </c>
      <c r="O36" s="87">
        <v>-4</v>
      </c>
      <c r="P36" s="87">
        <v>-2</v>
      </c>
      <c r="Q36" s="87">
        <v>3</v>
      </c>
      <c r="R36" s="87">
        <v>2</v>
      </c>
      <c r="S36" s="87">
        <v>1</v>
      </c>
      <c r="T36" s="87">
        <v>3</v>
      </c>
      <c r="U36" s="87">
        <v>0</v>
      </c>
      <c r="V36" s="87">
        <v>12</v>
      </c>
      <c r="W36" s="87">
        <v>6</v>
      </c>
      <c r="X36" s="87">
        <v>6</v>
      </c>
      <c r="Y36" s="87">
        <v>9</v>
      </c>
      <c r="Z36" s="87">
        <v>3</v>
      </c>
      <c r="AA36" s="87">
        <v>-9</v>
      </c>
      <c r="AB36" s="87">
        <v>-4</v>
      </c>
      <c r="AC36" s="87">
        <v>-5</v>
      </c>
      <c r="AD36" s="77" t="s">
        <v>101</v>
      </c>
    </row>
    <row r="37" spans="1:30" ht="18" customHeight="1" x14ac:dyDescent="0.15">
      <c r="A37" s="74" t="s">
        <v>117</v>
      </c>
      <c r="B37" s="88">
        <v>18460</v>
      </c>
      <c r="C37" s="88">
        <v>8637</v>
      </c>
      <c r="D37" s="88">
        <v>9823</v>
      </c>
      <c r="E37" s="88">
        <v>-26</v>
      </c>
      <c r="F37" s="88">
        <v>-10</v>
      </c>
      <c r="G37" s="88">
        <v>-16</v>
      </c>
      <c r="H37" s="88">
        <v>9</v>
      </c>
      <c r="I37" s="99">
        <v>4</v>
      </c>
      <c r="J37" s="99">
        <v>5</v>
      </c>
      <c r="K37" s="99">
        <v>27</v>
      </c>
      <c r="L37" s="99">
        <v>10</v>
      </c>
      <c r="M37" s="99">
        <v>17</v>
      </c>
      <c r="N37" s="88">
        <v>-18</v>
      </c>
      <c r="O37" s="88">
        <v>-6</v>
      </c>
      <c r="P37" s="88">
        <v>-12</v>
      </c>
      <c r="Q37" s="88">
        <v>11</v>
      </c>
      <c r="R37" s="88">
        <v>6</v>
      </c>
      <c r="S37" s="88">
        <v>5</v>
      </c>
      <c r="T37" s="88">
        <v>9</v>
      </c>
      <c r="U37" s="88">
        <v>2</v>
      </c>
      <c r="V37" s="88">
        <v>19</v>
      </c>
      <c r="W37" s="88">
        <v>10</v>
      </c>
      <c r="X37" s="88">
        <v>9</v>
      </c>
      <c r="Y37" s="88">
        <v>11</v>
      </c>
      <c r="Z37" s="88">
        <v>8</v>
      </c>
      <c r="AA37" s="88">
        <v>-8</v>
      </c>
      <c r="AB37" s="88">
        <v>-4</v>
      </c>
      <c r="AC37" s="88">
        <v>-4</v>
      </c>
      <c r="AD37" s="74" t="s">
        <v>117</v>
      </c>
    </row>
    <row r="38" spans="1:30" ht="18" customHeight="1" x14ac:dyDescent="0.15">
      <c r="A38" s="78" t="s">
        <v>283</v>
      </c>
      <c r="B38" s="87">
        <v>18460</v>
      </c>
      <c r="C38" s="87">
        <v>8637</v>
      </c>
      <c r="D38" s="87">
        <v>9823</v>
      </c>
      <c r="E38" s="87">
        <v>-26</v>
      </c>
      <c r="F38" s="87">
        <v>-10</v>
      </c>
      <c r="G38" s="87">
        <v>-16</v>
      </c>
      <c r="H38" s="87">
        <v>9</v>
      </c>
      <c r="I38" s="103">
        <v>4</v>
      </c>
      <c r="J38" s="103">
        <v>5</v>
      </c>
      <c r="K38" s="87">
        <v>27</v>
      </c>
      <c r="L38" s="103">
        <v>10</v>
      </c>
      <c r="M38" s="103">
        <v>17</v>
      </c>
      <c r="N38" s="87">
        <v>-18</v>
      </c>
      <c r="O38" s="87">
        <v>-6</v>
      </c>
      <c r="P38" s="87">
        <v>-12</v>
      </c>
      <c r="Q38" s="87">
        <v>11</v>
      </c>
      <c r="R38" s="87">
        <v>6</v>
      </c>
      <c r="S38" s="87">
        <v>5</v>
      </c>
      <c r="T38" s="87">
        <v>9</v>
      </c>
      <c r="U38" s="87">
        <v>2</v>
      </c>
      <c r="V38" s="87">
        <v>19</v>
      </c>
      <c r="W38" s="87">
        <v>10</v>
      </c>
      <c r="X38" s="87">
        <v>9</v>
      </c>
      <c r="Y38" s="87">
        <v>11</v>
      </c>
      <c r="Z38" s="87">
        <v>8</v>
      </c>
      <c r="AA38" s="87">
        <v>-8</v>
      </c>
      <c r="AB38" s="87">
        <v>-4</v>
      </c>
      <c r="AC38" s="87">
        <v>-4</v>
      </c>
      <c r="AD38" s="78" t="s">
        <v>283</v>
      </c>
    </row>
    <row r="39" spans="1:30" ht="18" customHeight="1" x14ac:dyDescent="0.15">
      <c r="A39" s="74" t="s">
        <v>211</v>
      </c>
      <c r="B39" s="88">
        <v>16341</v>
      </c>
      <c r="C39" s="88">
        <v>8026</v>
      </c>
      <c r="D39" s="88">
        <v>8315</v>
      </c>
      <c r="E39" s="88">
        <v>-33</v>
      </c>
      <c r="F39" s="88">
        <v>-18</v>
      </c>
      <c r="G39" s="88">
        <v>-15</v>
      </c>
      <c r="H39" s="88">
        <v>5</v>
      </c>
      <c r="I39" s="99">
        <v>3</v>
      </c>
      <c r="J39" s="99">
        <v>2</v>
      </c>
      <c r="K39" s="99">
        <v>24</v>
      </c>
      <c r="L39" s="99">
        <v>12</v>
      </c>
      <c r="M39" s="99">
        <v>12</v>
      </c>
      <c r="N39" s="88">
        <v>-19</v>
      </c>
      <c r="O39" s="88">
        <v>-9</v>
      </c>
      <c r="P39" s="88">
        <v>-10</v>
      </c>
      <c r="Q39" s="88">
        <v>24</v>
      </c>
      <c r="R39" s="88">
        <v>6</v>
      </c>
      <c r="S39" s="88">
        <v>18</v>
      </c>
      <c r="T39" s="88">
        <v>4</v>
      </c>
      <c r="U39" s="88">
        <v>20</v>
      </c>
      <c r="V39" s="88">
        <v>38</v>
      </c>
      <c r="W39" s="88">
        <v>15</v>
      </c>
      <c r="X39" s="88">
        <v>23</v>
      </c>
      <c r="Y39" s="88">
        <v>16</v>
      </c>
      <c r="Z39" s="88">
        <v>22</v>
      </c>
      <c r="AA39" s="88">
        <v>-14</v>
      </c>
      <c r="AB39" s="88">
        <v>-9</v>
      </c>
      <c r="AC39" s="88">
        <v>-5</v>
      </c>
      <c r="AD39" s="74" t="s">
        <v>211</v>
      </c>
    </row>
    <row r="40" spans="1:30" ht="18" customHeight="1" x14ac:dyDescent="0.15">
      <c r="A40" s="76" t="s">
        <v>104</v>
      </c>
      <c r="B40" s="86">
        <v>13679</v>
      </c>
      <c r="C40" s="86">
        <v>6570</v>
      </c>
      <c r="D40" s="86">
        <v>7109</v>
      </c>
      <c r="E40" s="86">
        <v>-26</v>
      </c>
      <c r="F40" s="86">
        <v>-14</v>
      </c>
      <c r="G40" s="86">
        <v>-12</v>
      </c>
      <c r="H40" s="86">
        <v>4</v>
      </c>
      <c r="I40" s="101">
        <v>3</v>
      </c>
      <c r="J40" s="101">
        <v>1</v>
      </c>
      <c r="K40" s="86">
        <v>18</v>
      </c>
      <c r="L40" s="101">
        <v>11</v>
      </c>
      <c r="M40" s="101">
        <v>7</v>
      </c>
      <c r="N40" s="86">
        <v>-14</v>
      </c>
      <c r="O40" s="86">
        <v>-8</v>
      </c>
      <c r="P40" s="86">
        <v>-6</v>
      </c>
      <c r="Q40" s="86">
        <v>23</v>
      </c>
      <c r="R40" s="86">
        <v>6</v>
      </c>
      <c r="S40" s="86">
        <v>17</v>
      </c>
      <c r="T40" s="86">
        <v>4</v>
      </c>
      <c r="U40" s="86">
        <v>19</v>
      </c>
      <c r="V40" s="86">
        <v>35</v>
      </c>
      <c r="W40" s="86">
        <v>12</v>
      </c>
      <c r="X40" s="86">
        <v>23</v>
      </c>
      <c r="Y40" s="86">
        <v>15</v>
      </c>
      <c r="Z40" s="86">
        <v>20</v>
      </c>
      <c r="AA40" s="86">
        <v>-12</v>
      </c>
      <c r="AB40" s="86">
        <v>-6</v>
      </c>
      <c r="AC40" s="86">
        <v>-6</v>
      </c>
      <c r="AD40" s="76" t="s">
        <v>104</v>
      </c>
    </row>
    <row r="41" spans="1:30" ht="18" customHeight="1" x14ac:dyDescent="0.15">
      <c r="A41" s="77" t="s">
        <v>196</v>
      </c>
      <c r="B41" s="87">
        <v>2662</v>
      </c>
      <c r="C41" s="87">
        <v>1456</v>
      </c>
      <c r="D41" s="87">
        <v>1206</v>
      </c>
      <c r="E41" s="87">
        <v>-7</v>
      </c>
      <c r="F41" s="87">
        <v>-4</v>
      </c>
      <c r="G41" s="87">
        <v>-3</v>
      </c>
      <c r="H41" s="87">
        <v>1</v>
      </c>
      <c r="I41" s="104">
        <v>0</v>
      </c>
      <c r="J41" s="104">
        <v>1</v>
      </c>
      <c r="K41" s="87">
        <v>6</v>
      </c>
      <c r="L41" s="104">
        <v>1</v>
      </c>
      <c r="M41" s="104">
        <v>5</v>
      </c>
      <c r="N41" s="87">
        <v>-5</v>
      </c>
      <c r="O41" s="87">
        <v>-1</v>
      </c>
      <c r="P41" s="87">
        <v>-4</v>
      </c>
      <c r="Q41" s="87">
        <v>1</v>
      </c>
      <c r="R41" s="87">
        <v>0</v>
      </c>
      <c r="S41" s="87">
        <v>1</v>
      </c>
      <c r="T41" s="87">
        <v>0</v>
      </c>
      <c r="U41" s="87">
        <v>1</v>
      </c>
      <c r="V41" s="87">
        <v>3</v>
      </c>
      <c r="W41" s="87">
        <v>3</v>
      </c>
      <c r="X41" s="87">
        <v>0</v>
      </c>
      <c r="Y41" s="87">
        <v>1</v>
      </c>
      <c r="Z41" s="87">
        <v>2</v>
      </c>
      <c r="AA41" s="87">
        <v>-2</v>
      </c>
      <c r="AB41" s="87">
        <v>-3</v>
      </c>
      <c r="AC41" s="87">
        <v>1</v>
      </c>
      <c r="AD41" s="77" t="s">
        <v>196</v>
      </c>
    </row>
    <row r="42" spans="1:30" ht="14.45" customHeight="1" x14ac:dyDescent="0.15"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1:30" ht="14.45" customHeight="1" x14ac:dyDescent="0.15">
      <c r="A43" s="7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1:30" ht="14.45" customHeight="1" x14ac:dyDescent="0.15">
      <c r="A44" s="7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1:30" ht="14.45" customHeight="1" x14ac:dyDescent="0.15">
      <c r="A45" s="7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1:30" ht="14.45" customHeight="1" x14ac:dyDescent="0.15">
      <c r="A46" s="7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1:30" ht="14.45" customHeight="1" x14ac:dyDescent="0.15">
      <c r="A47" s="7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1:30" ht="14.45" customHeight="1" x14ac:dyDescent="0.15">
      <c r="A48" s="7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20"/>
    </row>
    <row r="49" spans="1:30" ht="14.1" customHeight="1" x14ac:dyDescent="0.15">
      <c r="A49" s="79"/>
      <c r="AD49" s="80"/>
    </row>
    <row r="50" spans="1:30" ht="14.1" customHeight="1" x14ac:dyDescent="0.15">
      <c r="A50" s="80"/>
      <c r="I50" s="105"/>
      <c r="J50" s="105"/>
      <c r="L50" s="105"/>
      <c r="M50" s="105"/>
      <c r="AD50" s="80"/>
    </row>
    <row r="51" spans="1:30" ht="14.1" customHeight="1" x14ac:dyDescent="0.15"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</row>
    <row r="52" spans="1:30" ht="14.1" customHeight="1" x14ac:dyDescent="0.15"/>
    <row r="53" spans="1:30" ht="14.1" customHeight="1" x14ac:dyDescent="0.15"/>
    <row r="54" spans="1:30" ht="14.1" customHeight="1" x14ac:dyDescent="0.15"/>
    <row r="55" spans="1:30" ht="14.1" customHeight="1" x14ac:dyDescent="0.15"/>
    <row r="56" spans="1:30" ht="14.1" customHeight="1" x14ac:dyDescent="0.15"/>
    <row r="57" spans="1:30" ht="14.1" customHeight="1" x14ac:dyDescent="0.15"/>
    <row r="58" spans="1:30" ht="14.1" customHeight="1" x14ac:dyDescent="0.15"/>
    <row r="59" spans="1:30" ht="14.1" customHeight="1" x14ac:dyDescent="0.15"/>
    <row r="60" spans="1:30" ht="14.1" customHeight="1" x14ac:dyDescent="0.15"/>
    <row r="61" spans="1:30" ht="14.1" customHeight="1" x14ac:dyDescent="0.15"/>
    <row r="62" spans="1:30" ht="14.1" customHeight="1" x14ac:dyDescent="0.15"/>
    <row r="63" spans="1:30" ht="14.1" customHeight="1" x14ac:dyDescent="0.15"/>
    <row r="64" spans="1:30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</sheetData>
  <mergeCells count="11">
    <mergeCell ref="N4:P5"/>
    <mergeCell ref="AA4:AC5"/>
    <mergeCell ref="T5:T6"/>
    <mergeCell ref="U5:U6"/>
    <mergeCell ref="Y5:Y6"/>
    <mergeCell ref="Z5:Z6"/>
    <mergeCell ref="A3:D3"/>
    <mergeCell ref="B4:D5"/>
    <mergeCell ref="E4:G5"/>
    <mergeCell ref="H4:J5"/>
    <mergeCell ref="K4:M5"/>
  </mergeCells>
  <phoneticPr fontId="66"/>
  <printOptions horizontalCentered="1"/>
  <pageMargins left="0.31496062992125984" right="0.27559055118110237" top="0.59055118110236227" bottom="0.59055118110236227" header="0.39370078740157483" footer="0.19685039370078741"/>
  <pageSetup paperSize="9" firstPageNumber="4" pageOrder="overThenDown" orientation="portrait" useFirstPageNumber="1" r:id="rId1"/>
  <headerFooter alignWithMargins="0">
    <oddFooter>&amp;C- &amp;P -</oddFooter>
  </headerFooter>
  <rowBreaks count="1" manualBreakCount="1">
    <brk id="49" max="16383" man="1"/>
  </rowBreaks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Y52"/>
  <sheetViews>
    <sheetView showGridLines="0" view="pageBreakPreview" zoomScaleNormal="120" zoomScaleSheetLayoutView="100" workbookViewId="0"/>
  </sheetViews>
  <sheetFormatPr defaultRowHeight="12" x14ac:dyDescent="0.15"/>
  <cols>
    <col min="1" max="1" width="11" style="121" customWidth="1"/>
    <col min="2" max="2" width="8.25" style="121" customWidth="1"/>
    <col min="3" max="10" width="7.25" style="121" customWidth="1"/>
    <col min="11" max="11" width="8.125" style="121" customWidth="1"/>
    <col min="12" max="12" width="8.25" style="121" customWidth="1"/>
    <col min="13" max="13" width="11" style="121" customWidth="1"/>
    <col min="14" max="14" width="9" style="121" customWidth="1"/>
    <col min="15" max="16384" width="9" style="121"/>
  </cols>
  <sheetData>
    <row r="1" spans="1:14" s="122" customFormat="1" ht="31.5" customHeight="1" x14ac:dyDescent="0.25">
      <c r="A1" s="123" t="s">
        <v>234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spans="1:14" s="122" customFormat="1" ht="23.25" customHeight="1" x14ac:dyDescent="0.25">
      <c r="A2" s="123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4" ht="22.5" customHeight="1" x14ac:dyDescent="0.2">
      <c r="A3" s="551">
        <v>44256</v>
      </c>
      <c r="B3" s="552"/>
      <c r="C3" s="552"/>
      <c r="D3" s="552"/>
      <c r="E3" s="158"/>
      <c r="F3" s="158"/>
      <c r="G3" s="158"/>
      <c r="H3" s="158"/>
      <c r="I3" s="158"/>
      <c r="J3" s="158"/>
      <c r="K3" s="158"/>
      <c r="L3" s="158"/>
      <c r="M3" s="178" t="s">
        <v>182</v>
      </c>
    </row>
    <row r="4" spans="1:14" ht="18" customHeight="1" x14ac:dyDescent="0.15">
      <c r="A4" s="562" t="s">
        <v>170</v>
      </c>
      <c r="B4" s="562" t="s">
        <v>7</v>
      </c>
      <c r="C4" s="148" t="s">
        <v>172</v>
      </c>
      <c r="D4" s="156"/>
      <c r="E4" s="156"/>
      <c r="F4" s="156"/>
      <c r="G4" s="148" t="s">
        <v>41</v>
      </c>
      <c r="H4" s="156"/>
      <c r="I4" s="156"/>
      <c r="J4" s="156"/>
      <c r="K4" s="563" t="s">
        <v>236</v>
      </c>
      <c r="L4" s="564" t="s">
        <v>189</v>
      </c>
      <c r="M4" s="562" t="s">
        <v>170</v>
      </c>
    </row>
    <row r="5" spans="1:14" ht="30" customHeight="1" x14ac:dyDescent="0.15">
      <c r="A5" s="561"/>
      <c r="B5" s="561"/>
      <c r="C5" s="149" t="s">
        <v>183</v>
      </c>
      <c r="D5" s="149" t="s">
        <v>144</v>
      </c>
      <c r="E5" s="159" t="s">
        <v>185</v>
      </c>
      <c r="F5" s="161" t="s">
        <v>124</v>
      </c>
      <c r="G5" s="149" t="s">
        <v>192</v>
      </c>
      <c r="H5" s="149" t="s">
        <v>194</v>
      </c>
      <c r="I5" s="159" t="s">
        <v>187</v>
      </c>
      <c r="J5" s="165" t="s">
        <v>358</v>
      </c>
      <c r="K5" s="561"/>
      <c r="L5" s="565"/>
      <c r="M5" s="561"/>
    </row>
    <row r="6" spans="1:14" ht="18" customHeight="1" x14ac:dyDescent="0.15">
      <c r="A6" s="124" t="s">
        <v>67</v>
      </c>
      <c r="B6" s="140">
        <v>384417</v>
      </c>
      <c r="C6" s="140">
        <v>273</v>
      </c>
      <c r="D6" s="140">
        <v>302</v>
      </c>
      <c r="E6" s="140">
        <v>410</v>
      </c>
      <c r="F6" s="140">
        <v>985</v>
      </c>
      <c r="G6" s="140">
        <v>282</v>
      </c>
      <c r="H6" s="140">
        <v>301</v>
      </c>
      <c r="I6" s="140">
        <v>644</v>
      </c>
      <c r="J6" s="140">
        <v>1227</v>
      </c>
      <c r="K6" s="140">
        <v>-242</v>
      </c>
      <c r="L6" s="170">
        <v>384659</v>
      </c>
      <c r="M6" s="179" t="s">
        <v>67</v>
      </c>
    </row>
    <row r="7" spans="1:14" ht="18" customHeight="1" x14ac:dyDescent="0.15">
      <c r="A7" s="125" t="s">
        <v>39</v>
      </c>
      <c r="B7" s="141">
        <v>352539</v>
      </c>
      <c r="C7" s="141">
        <v>256</v>
      </c>
      <c r="D7" s="141">
        <v>279</v>
      </c>
      <c r="E7" s="141">
        <v>381</v>
      </c>
      <c r="F7" s="141">
        <v>916</v>
      </c>
      <c r="G7" s="141">
        <v>249</v>
      </c>
      <c r="H7" s="141">
        <v>282</v>
      </c>
      <c r="I7" s="141">
        <v>586</v>
      </c>
      <c r="J7" s="141">
        <v>1117</v>
      </c>
      <c r="K7" s="141">
        <v>-201</v>
      </c>
      <c r="L7" s="171">
        <v>352740</v>
      </c>
      <c r="M7" s="180" t="s">
        <v>39</v>
      </c>
      <c r="N7" s="61"/>
    </row>
    <row r="8" spans="1:14" ht="18" customHeight="1" x14ac:dyDescent="0.15">
      <c r="A8" s="126" t="s">
        <v>78</v>
      </c>
      <c r="B8" s="142">
        <v>31878</v>
      </c>
      <c r="C8" s="142">
        <v>17</v>
      </c>
      <c r="D8" s="142">
        <v>23</v>
      </c>
      <c r="E8" s="142">
        <v>29</v>
      </c>
      <c r="F8" s="142">
        <v>69</v>
      </c>
      <c r="G8" s="142">
        <v>33</v>
      </c>
      <c r="H8" s="142">
        <v>19</v>
      </c>
      <c r="I8" s="142">
        <v>58</v>
      </c>
      <c r="J8" s="142">
        <v>110</v>
      </c>
      <c r="K8" s="169">
        <v>-41</v>
      </c>
      <c r="L8" s="172">
        <v>31919</v>
      </c>
      <c r="M8" s="131" t="s">
        <v>78</v>
      </c>
      <c r="N8" s="61"/>
    </row>
    <row r="9" spans="1:14" ht="18" customHeight="1" x14ac:dyDescent="0.15">
      <c r="A9" s="125" t="s">
        <v>46</v>
      </c>
      <c r="B9" s="141">
        <v>136869</v>
      </c>
      <c r="C9" s="150">
        <v>103</v>
      </c>
      <c r="D9" s="157">
        <v>133</v>
      </c>
      <c r="E9" s="150">
        <v>141</v>
      </c>
      <c r="F9" s="141">
        <v>377</v>
      </c>
      <c r="G9" s="150">
        <v>86</v>
      </c>
      <c r="H9" s="157">
        <v>158</v>
      </c>
      <c r="I9" s="150">
        <v>200</v>
      </c>
      <c r="J9" s="141">
        <v>444</v>
      </c>
      <c r="K9" s="141">
        <v>-67</v>
      </c>
      <c r="L9" s="171">
        <v>136936</v>
      </c>
      <c r="M9" s="180" t="s">
        <v>46</v>
      </c>
      <c r="N9" s="61"/>
    </row>
    <row r="10" spans="1:14" ht="18" customHeight="1" x14ac:dyDescent="0.15">
      <c r="A10" s="125" t="s">
        <v>29</v>
      </c>
      <c r="B10" s="141">
        <v>21120</v>
      </c>
      <c r="C10" s="150">
        <v>15</v>
      </c>
      <c r="D10" s="150">
        <v>6</v>
      </c>
      <c r="E10" s="150">
        <v>26</v>
      </c>
      <c r="F10" s="141">
        <v>47</v>
      </c>
      <c r="G10" s="150">
        <v>14</v>
      </c>
      <c r="H10" s="150">
        <v>15</v>
      </c>
      <c r="I10" s="150">
        <v>43</v>
      </c>
      <c r="J10" s="141">
        <v>72</v>
      </c>
      <c r="K10" s="141">
        <v>-25</v>
      </c>
      <c r="L10" s="171">
        <v>21145</v>
      </c>
      <c r="M10" s="180" t="s">
        <v>29</v>
      </c>
    </row>
    <row r="11" spans="1:14" ht="18" customHeight="1" x14ac:dyDescent="0.15">
      <c r="A11" s="125" t="s">
        <v>146</v>
      </c>
      <c r="B11" s="141">
        <v>31006</v>
      </c>
      <c r="C11" s="150">
        <v>21</v>
      </c>
      <c r="D11" s="150">
        <v>10</v>
      </c>
      <c r="E11" s="150">
        <v>28</v>
      </c>
      <c r="F11" s="141">
        <v>59</v>
      </c>
      <c r="G11" s="150">
        <v>33</v>
      </c>
      <c r="H11" s="150">
        <v>20</v>
      </c>
      <c r="I11" s="150">
        <v>48</v>
      </c>
      <c r="J11" s="141">
        <v>101</v>
      </c>
      <c r="K11" s="141">
        <v>-42</v>
      </c>
      <c r="L11" s="171">
        <v>31048</v>
      </c>
      <c r="M11" s="180" t="s">
        <v>146</v>
      </c>
    </row>
    <row r="12" spans="1:14" ht="18" customHeight="1" x14ac:dyDescent="0.15">
      <c r="A12" s="125" t="s">
        <v>82</v>
      </c>
      <c r="B12" s="141">
        <v>27966</v>
      </c>
      <c r="C12" s="150">
        <v>19</v>
      </c>
      <c r="D12" s="150">
        <v>41</v>
      </c>
      <c r="E12" s="150">
        <v>29</v>
      </c>
      <c r="F12" s="141">
        <v>89</v>
      </c>
      <c r="G12" s="150">
        <v>27</v>
      </c>
      <c r="H12" s="150">
        <v>22</v>
      </c>
      <c r="I12" s="150">
        <v>55</v>
      </c>
      <c r="J12" s="141">
        <v>104</v>
      </c>
      <c r="K12" s="141">
        <v>-15</v>
      </c>
      <c r="L12" s="171">
        <v>27981</v>
      </c>
      <c r="M12" s="180" t="s">
        <v>82</v>
      </c>
    </row>
    <row r="13" spans="1:14" ht="18" customHeight="1" x14ac:dyDescent="0.15">
      <c r="A13" s="125" t="s">
        <v>84</v>
      </c>
      <c r="B13" s="141">
        <v>10431</v>
      </c>
      <c r="C13" s="150">
        <v>4</v>
      </c>
      <c r="D13" s="150">
        <v>3</v>
      </c>
      <c r="E13" s="150">
        <v>12</v>
      </c>
      <c r="F13" s="141">
        <v>19</v>
      </c>
      <c r="G13" s="150">
        <v>11</v>
      </c>
      <c r="H13" s="150">
        <v>2</v>
      </c>
      <c r="I13" s="150">
        <v>36</v>
      </c>
      <c r="J13" s="141">
        <v>49</v>
      </c>
      <c r="K13" s="141">
        <v>-30</v>
      </c>
      <c r="L13" s="171">
        <v>10461</v>
      </c>
      <c r="M13" s="180" t="s">
        <v>84</v>
      </c>
      <c r="N13" s="61"/>
    </row>
    <row r="14" spans="1:14" ht="18" customHeight="1" x14ac:dyDescent="0.15">
      <c r="A14" s="125" t="s">
        <v>86</v>
      </c>
      <c r="B14" s="141">
        <v>15764</v>
      </c>
      <c r="C14" s="150">
        <v>13</v>
      </c>
      <c r="D14" s="150">
        <v>5</v>
      </c>
      <c r="E14" s="150">
        <v>14</v>
      </c>
      <c r="F14" s="141">
        <v>32</v>
      </c>
      <c r="G14" s="150">
        <v>7</v>
      </c>
      <c r="H14" s="150">
        <v>6</v>
      </c>
      <c r="I14" s="150">
        <v>3</v>
      </c>
      <c r="J14" s="141">
        <v>16</v>
      </c>
      <c r="K14" s="141">
        <v>16</v>
      </c>
      <c r="L14" s="171">
        <v>15748</v>
      </c>
      <c r="M14" s="180" t="s">
        <v>86</v>
      </c>
      <c r="N14" s="61"/>
    </row>
    <row r="15" spans="1:14" ht="18" customHeight="1" x14ac:dyDescent="0.15">
      <c r="A15" s="125" t="s">
        <v>89</v>
      </c>
      <c r="B15" s="141">
        <v>10939</v>
      </c>
      <c r="C15" s="150">
        <v>8</v>
      </c>
      <c r="D15" s="150">
        <v>8</v>
      </c>
      <c r="E15" s="150">
        <v>13</v>
      </c>
      <c r="F15" s="141">
        <v>29</v>
      </c>
      <c r="G15" s="150">
        <v>3</v>
      </c>
      <c r="H15" s="150">
        <v>9</v>
      </c>
      <c r="I15" s="150">
        <v>19</v>
      </c>
      <c r="J15" s="141">
        <v>31</v>
      </c>
      <c r="K15" s="141">
        <v>-2</v>
      </c>
      <c r="L15" s="171">
        <v>10941</v>
      </c>
      <c r="M15" s="180" t="s">
        <v>89</v>
      </c>
      <c r="N15" s="61"/>
    </row>
    <row r="16" spans="1:14" ht="18" customHeight="1" x14ac:dyDescent="0.15">
      <c r="A16" s="125" t="s">
        <v>148</v>
      </c>
      <c r="B16" s="141">
        <v>28320</v>
      </c>
      <c r="C16" s="150">
        <v>17</v>
      </c>
      <c r="D16" s="150">
        <v>28</v>
      </c>
      <c r="E16" s="150">
        <v>33</v>
      </c>
      <c r="F16" s="141">
        <v>78</v>
      </c>
      <c r="G16" s="150">
        <v>17</v>
      </c>
      <c r="H16" s="150">
        <v>19</v>
      </c>
      <c r="I16" s="150">
        <v>45</v>
      </c>
      <c r="J16" s="141">
        <v>81</v>
      </c>
      <c r="K16" s="141">
        <v>-3</v>
      </c>
      <c r="L16" s="171">
        <v>28323</v>
      </c>
      <c r="M16" s="180" t="s">
        <v>148</v>
      </c>
      <c r="N16" s="61"/>
    </row>
    <row r="17" spans="1:14" ht="18" customHeight="1" x14ac:dyDescent="0.15">
      <c r="A17" s="125" t="s">
        <v>140</v>
      </c>
      <c r="B17" s="141">
        <v>12307</v>
      </c>
      <c r="C17" s="150">
        <v>22</v>
      </c>
      <c r="D17" s="150">
        <v>6</v>
      </c>
      <c r="E17" s="150">
        <v>10</v>
      </c>
      <c r="F17" s="141">
        <v>38</v>
      </c>
      <c r="G17" s="150">
        <v>9</v>
      </c>
      <c r="H17" s="150">
        <v>6</v>
      </c>
      <c r="I17" s="150">
        <v>19</v>
      </c>
      <c r="J17" s="141">
        <v>34</v>
      </c>
      <c r="K17" s="141">
        <v>4</v>
      </c>
      <c r="L17" s="171">
        <v>12303</v>
      </c>
      <c r="M17" s="180" t="s">
        <v>140</v>
      </c>
      <c r="N17" s="61"/>
    </row>
    <row r="18" spans="1:14" ht="18" customHeight="1" x14ac:dyDescent="0.15">
      <c r="A18" s="125" t="s">
        <v>150</v>
      </c>
      <c r="B18" s="141">
        <v>28309</v>
      </c>
      <c r="C18" s="150">
        <v>24</v>
      </c>
      <c r="D18" s="150">
        <v>17</v>
      </c>
      <c r="E18" s="150">
        <v>39</v>
      </c>
      <c r="F18" s="141">
        <v>80</v>
      </c>
      <c r="G18" s="150">
        <v>18</v>
      </c>
      <c r="H18" s="150">
        <v>12</v>
      </c>
      <c r="I18" s="150">
        <v>57</v>
      </c>
      <c r="J18" s="141">
        <v>87</v>
      </c>
      <c r="K18" s="141">
        <v>-7</v>
      </c>
      <c r="L18" s="171">
        <v>28316</v>
      </c>
      <c r="M18" s="180" t="s">
        <v>143</v>
      </c>
      <c r="N18" s="61"/>
    </row>
    <row r="19" spans="1:14" ht="18" customHeight="1" x14ac:dyDescent="0.15">
      <c r="A19" s="125" t="s">
        <v>27</v>
      </c>
      <c r="B19" s="141">
        <v>11731</v>
      </c>
      <c r="C19" s="150">
        <v>2</v>
      </c>
      <c r="D19" s="150">
        <v>4</v>
      </c>
      <c r="E19" s="150">
        <v>12</v>
      </c>
      <c r="F19" s="141">
        <v>18</v>
      </c>
      <c r="G19" s="150">
        <v>3</v>
      </c>
      <c r="H19" s="150">
        <v>7</v>
      </c>
      <c r="I19" s="150">
        <v>28</v>
      </c>
      <c r="J19" s="141">
        <v>38</v>
      </c>
      <c r="K19" s="141">
        <v>-20</v>
      </c>
      <c r="L19" s="171">
        <v>11751</v>
      </c>
      <c r="M19" s="180" t="s">
        <v>27</v>
      </c>
    </row>
    <row r="20" spans="1:14" ht="18" customHeight="1" x14ac:dyDescent="0.15">
      <c r="A20" s="125" t="s">
        <v>72</v>
      </c>
      <c r="B20" s="141">
        <v>8563</v>
      </c>
      <c r="C20" s="150">
        <v>5</v>
      </c>
      <c r="D20" s="150">
        <v>13</v>
      </c>
      <c r="E20" s="150">
        <v>7</v>
      </c>
      <c r="F20" s="141">
        <v>25</v>
      </c>
      <c r="G20" s="150">
        <v>14</v>
      </c>
      <c r="H20" s="150">
        <v>1</v>
      </c>
      <c r="I20" s="150">
        <v>13</v>
      </c>
      <c r="J20" s="141">
        <v>28</v>
      </c>
      <c r="K20" s="141">
        <v>-3</v>
      </c>
      <c r="L20" s="171">
        <v>8566</v>
      </c>
      <c r="M20" s="180" t="s">
        <v>72</v>
      </c>
    </row>
    <row r="21" spans="1:14" ht="18" customHeight="1" x14ac:dyDescent="0.15">
      <c r="A21" s="126" t="s">
        <v>94</v>
      </c>
      <c r="B21" s="141">
        <v>9214</v>
      </c>
      <c r="C21" s="150">
        <v>3</v>
      </c>
      <c r="D21" s="150">
        <v>5</v>
      </c>
      <c r="E21" s="150">
        <v>17</v>
      </c>
      <c r="F21" s="141">
        <v>25</v>
      </c>
      <c r="G21" s="150">
        <v>7</v>
      </c>
      <c r="H21" s="150">
        <v>5</v>
      </c>
      <c r="I21" s="150">
        <v>20</v>
      </c>
      <c r="J21" s="141">
        <v>32</v>
      </c>
      <c r="K21" s="141">
        <v>-7</v>
      </c>
      <c r="L21" s="172">
        <v>9221</v>
      </c>
      <c r="M21" s="131" t="s">
        <v>94</v>
      </c>
    </row>
    <row r="22" spans="1:14" ht="18" customHeight="1" x14ac:dyDescent="0.15">
      <c r="A22" s="127" t="s">
        <v>42</v>
      </c>
      <c r="B22" s="143">
        <v>2033</v>
      </c>
      <c r="C22" s="151">
        <v>1</v>
      </c>
      <c r="D22" s="151">
        <v>0</v>
      </c>
      <c r="E22" s="151">
        <v>1</v>
      </c>
      <c r="F22" s="146">
        <v>2</v>
      </c>
      <c r="G22" s="151">
        <v>0</v>
      </c>
      <c r="H22" s="151">
        <v>0</v>
      </c>
      <c r="I22" s="151">
        <v>1</v>
      </c>
      <c r="J22" s="143">
        <v>1</v>
      </c>
      <c r="K22" s="168">
        <v>1</v>
      </c>
      <c r="L22" s="173">
        <v>2032</v>
      </c>
      <c r="M22" s="181" t="s">
        <v>42</v>
      </c>
    </row>
    <row r="23" spans="1:14" ht="18" customHeight="1" x14ac:dyDescent="0.15">
      <c r="A23" s="128" t="s">
        <v>10</v>
      </c>
      <c r="B23" s="144">
        <v>2033</v>
      </c>
      <c r="C23" s="152">
        <v>1</v>
      </c>
      <c r="D23" s="152">
        <v>0</v>
      </c>
      <c r="E23" s="152">
        <v>1</v>
      </c>
      <c r="F23" s="162">
        <v>2</v>
      </c>
      <c r="G23" s="152">
        <v>0</v>
      </c>
      <c r="H23" s="152">
        <v>0</v>
      </c>
      <c r="I23" s="164">
        <v>1</v>
      </c>
      <c r="J23" s="144">
        <v>1</v>
      </c>
      <c r="K23" s="144">
        <v>1</v>
      </c>
      <c r="L23" s="174">
        <v>2032</v>
      </c>
      <c r="M23" s="182" t="s">
        <v>10</v>
      </c>
    </row>
    <row r="24" spans="1:14" ht="18" customHeight="1" x14ac:dyDescent="0.15">
      <c r="A24" s="127" t="s">
        <v>12</v>
      </c>
      <c r="B24" s="145">
        <v>831</v>
      </c>
      <c r="C24" s="153">
        <v>1</v>
      </c>
      <c r="D24" s="153">
        <v>0</v>
      </c>
      <c r="E24" s="153">
        <v>1</v>
      </c>
      <c r="F24" s="163">
        <v>2</v>
      </c>
      <c r="G24" s="153">
        <v>0</v>
      </c>
      <c r="H24" s="153">
        <v>0</v>
      </c>
      <c r="I24" s="153">
        <v>3</v>
      </c>
      <c r="J24" s="145">
        <v>3</v>
      </c>
      <c r="K24" s="145">
        <v>-1</v>
      </c>
      <c r="L24" s="173">
        <v>832</v>
      </c>
      <c r="M24" s="181" t="s">
        <v>12</v>
      </c>
    </row>
    <row r="25" spans="1:14" ht="18" customHeight="1" x14ac:dyDescent="0.15">
      <c r="A25" s="126" t="s">
        <v>64</v>
      </c>
      <c r="B25" s="142">
        <v>831</v>
      </c>
      <c r="C25" s="154">
        <v>1</v>
      </c>
      <c r="D25" s="154">
        <v>0</v>
      </c>
      <c r="E25" s="154">
        <v>1</v>
      </c>
      <c r="F25" s="142">
        <v>2</v>
      </c>
      <c r="G25" s="154">
        <v>0</v>
      </c>
      <c r="H25" s="154">
        <v>0</v>
      </c>
      <c r="I25" s="154">
        <v>3</v>
      </c>
      <c r="J25" s="142">
        <v>3</v>
      </c>
      <c r="K25" s="142">
        <v>-1</v>
      </c>
      <c r="L25" s="172">
        <v>832</v>
      </c>
      <c r="M25" s="131" t="s">
        <v>64</v>
      </c>
    </row>
    <row r="26" spans="1:14" ht="18" customHeight="1" x14ac:dyDescent="0.15">
      <c r="A26" s="127" t="s">
        <v>49</v>
      </c>
      <c r="B26" s="145">
        <v>9436</v>
      </c>
      <c r="C26" s="153">
        <v>0</v>
      </c>
      <c r="D26" s="153">
        <v>7</v>
      </c>
      <c r="E26" s="153">
        <v>14</v>
      </c>
      <c r="F26" s="153">
        <v>21</v>
      </c>
      <c r="G26" s="153">
        <v>8</v>
      </c>
      <c r="H26" s="153">
        <v>3</v>
      </c>
      <c r="I26" s="153">
        <v>21</v>
      </c>
      <c r="J26" s="145">
        <v>32</v>
      </c>
      <c r="K26" s="145">
        <v>-11</v>
      </c>
      <c r="L26" s="173">
        <v>9447</v>
      </c>
      <c r="M26" s="181" t="s">
        <v>49</v>
      </c>
    </row>
    <row r="27" spans="1:14" ht="18" customHeight="1" x14ac:dyDescent="0.15">
      <c r="A27" s="125" t="s">
        <v>53</v>
      </c>
      <c r="B27" s="141">
        <v>1119</v>
      </c>
      <c r="C27" s="150">
        <v>0</v>
      </c>
      <c r="D27" s="150">
        <v>1</v>
      </c>
      <c r="E27" s="150">
        <v>1</v>
      </c>
      <c r="F27" s="141">
        <v>2</v>
      </c>
      <c r="G27" s="150">
        <v>3</v>
      </c>
      <c r="H27" s="150">
        <v>1</v>
      </c>
      <c r="I27" s="150">
        <v>3</v>
      </c>
      <c r="J27" s="141">
        <v>7</v>
      </c>
      <c r="K27" s="141">
        <v>-5</v>
      </c>
      <c r="L27" s="171">
        <v>1124</v>
      </c>
      <c r="M27" s="180" t="s">
        <v>53</v>
      </c>
    </row>
    <row r="28" spans="1:14" ht="18" customHeight="1" x14ac:dyDescent="0.15">
      <c r="A28" s="125" t="s">
        <v>62</v>
      </c>
      <c r="B28" s="141">
        <v>5708</v>
      </c>
      <c r="C28" s="150">
        <v>0</v>
      </c>
      <c r="D28" s="150">
        <v>3</v>
      </c>
      <c r="E28" s="150">
        <v>7</v>
      </c>
      <c r="F28" s="141">
        <v>10</v>
      </c>
      <c r="G28" s="150">
        <v>4</v>
      </c>
      <c r="H28" s="150">
        <v>1</v>
      </c>
      <c r="I28" s="150">
        <v>9</v>
      </c>
      <c r="J28" s="141">
        <v>14</v>
      </c>
      <c r="K28" s="141">
        <v>-4</v>
      </c>
      <c r="L28" s="171">
        <v>5712</v>
      </c>
      <c r="M28" s="180" t="s">
        <v>62</v>
      </c>
    </row>
    <row r="29" spans="1:14" ht="18" customHeight="1" x14ac:dyDescent="0.15">
      <c r="A29" s="125" t="s">
        <v>98</v>
      </c>
      <c r="B29" s="141">
        <v>2609</v>
      </c>
      <c r="C29" s="150">
        <v>0</v>
      </c>
      <c r="D29" s="150">
        <v>3</v>
      </c>
      <c r="E29" s="150">
        <v>6</v>
      </c>
      <c r="F29" s="141">
        <v>9</v>
      </c>
      <c r="G29" s="150">
        <v>1</v>
      </c>
      <c r="H29" s="150">
        <v>1</v>
      </c>
      <c r="I29" s="150">
        <v>9</v>
      </c>
      <c r="J29" s="141">
        <v>11</v>
      </c>
      <c r="K29" s="141">
        <v>-2</v>
      </c>
      <c r="L29" s="171">
        <v>2611</v>
      </c>
      <c r="M29" s="180" t="s">
        <v>98</v>
      </c>
    </row>
    <row r="30" spans="1:14" ht="18" customHeight="1" x14ac:dyDescent="0.15">
      <c r="A30" s="129" t="s">
        <v>65</v>
      </c>
      <c r="B30" s="146">
        <v>7827</v>
      </c>
      <c r="C30" s="146">
        <v>11</v>
      </c>
      <c r="D30" s="146">
        <v>2</v>
      </c>
      <c r="E30" s="146">
        <v>5</v>
      </c>
      <c r="F30" s="146">
        <v>18</v>
      </c>
      <c r="G30" s="146">
        <v>15</v>
      </c>
      <c r="H30" s="146">
        <v>2</v>
      </c>
      <c r="I30" s="146">
        <v>15</v>
      </c>
      <c r="J30" s="143">
        <v>32</v>
      </c>
      <c r="K30" s="143">
        <v>-14</v>
      </c>
      <c r="L30" s="175">
        <v>7841</v>
      </c>
      <c r="M30" s="183" t="s">
        <v>65</v>
      </c>
    </row>
    <row r="31" spans="1:14" ht="18" customHeight="1" x14ac:dyDescent="0.15">
      <c r="A31" s="130" t="s">
        <v>9</v>
      </c>
      <c r="B31" s="147">
        <v>3343</v>
      </c>
      <c r="C31" s="150">
        <v>5</v>
      </c>
      <c r="D31" s="150">
        <v>2</v>
      </c>
      <c r="E31" s="150">
        <v>1</v>
      </c>
      <c r="F31" s="141">
        <v>8</v>
      </c>
      <c r="G31" s="150">
        <v>3</v>
      </c>
      <c r="H31" s="150">
        <v>0</v>
      </c>
      <c r="I31" s="150">
        <v>6</v>
      </c>
      <c r="J31" s="166">
        <v>9</v>
      </c>
      <c r="K31" s="141">
        <v>-1</v>
      </c>
      <c r="L31" s="176">
        <v>3344</v>
      </c>
      <c r="M31" s="184" t="s">
        <v>9</v>
      </c>
    </row>
    <row r="32" spans="1:14" ht="18" customHeight="1" x14ac:dyDescent="0.15">
      <c r="A32" s="125" t="s">
        <v>71</v>
      </c>
      <c r="B32" s="141">
        <v>2135</v>
      </c>
      <c r="C32" s="150">
        <v>2</v>
      </c>
      <c r="D32" s="150">
        <v>0</v>
      </c>
      <c r="E32" s="150">
        <v>1</v>
      </c>
      <c r="F32" s="141">
        <v>3</v>
      </c>
      <c r="G32" s="150">
        <v>4</v>
      </c>
      <c r="H32" s="150">
        <v>0</v>
      </c>
      <c r="I32" s="150">
        <v>3</v>
      </c>
      <c r="J32" s="166">
        <v>7</v>
      </c>
      <c r="K32" s="141">
        <v>-4</v>
      </c>
      <c r="L32" s="171">
        <v>2139</v>
      </c>
      <c r="M32" s="180" t="s">
        <v>71</v>
      </c>
    </row>
    <row r="33" spans="1:25" ht="18" customHeight="1" x14ac:dyDescent="0.15">
      <c r="A33" s="125" t="s">
        <v>60</v>
      </c>
      <c r="B33" s="141">
        <v>1515</v>
      </c>
      <c r="C33" s="150">
        <v>3</v>
      </c>
      <c r="D33" s="150">
        <v>0</v>
      </c>
      <c r="E33" s="150">
        <v>1</v>
      </c>
      <c r="F33" s="141">
        <v>4</v>
      </c>
      <c r="G33" s="150">
        <v>8</v>
      </c>
      <c r="H33" s="150">
        <v>2</v>
      </c>
      <c r="I33" s="150">
        <v>4</v>
      </c>
      <c r="J33" s="166">
        <v>14</v>
      </c>
      <c r="K33" s="141">
        <v>-10</v>
      </c>
      <c r="L33" s="171">
        <v>1525</v>
      </c>
      <c r="M33" s="180" t="s">
        <v>60</v>
      </c>
    </row>
    <row r="34" spans="1:25" ht="18" customHeight="1" x14ac:dyDescent="0.15">
      <c r="A34" s="131" t="s">
        <v>90</v>
      </c>
      <c r="B34" s="142">
        <v>834</v>
      </c>
      <c r="C34" s="154">
        <v>1</v>
      </c>
      <c r="D34" s="154">
        <v>0</v>
      </c>
      <c r="E34" s="154">
        <v>2</v>
      </c>
      <c r="F34" s="142">
        <v>3</v>
      </c>
      <c r="G34" s="154">
        <v>0</v>
      </c>
      <c r="H34" s="154">
        <v>0</v>
      </c>
      <c r="I34" s="154">
        <v>2</v>
      </c>
      <c r="J34" s="167">
        <v>2</v>
      </c>
      <c r="K34" s="142">
        <v>1</v>
      </c>
      <c r="L34" s="172">
        <v>833</v>
      </c>
      <c r="M34" s="131" t="s">
        <v>90</v>
      </c>
    </row>
    <row r="35" spans="1:25" ht="18" customHeight="1" x14ac:dyDescent="0.15">
      <c r="A35" s="132" t="s">
        <v>56</v>
      </c>
      <c r="B35" s="143">
        <v>5990</v>
      </c>
      <c r="C35" s="146">
        <v>4</v>
      </c>
      <c r="D35" s="146">
        <v>1</v>
      </c>
      <c r="E35" s="146">
        <v>5</v>
      </c>
      <c r="F35" s="146">
        <v>10</v>
      </c>
      <c r="G35" s="146">
        <v>4</v>
      </c>
      <c r="H35" s="146">
        <v>2</v>
      </c>
      <c r="I35" s="146">
        <v>9</v>
      </c>
      <c r="J35" s="143">
        <v>15</v>
      </c>
      <c r="K35" s="143">
        <v>-5</v>
      </c>
      <c r="L35" s="177">
        <v>5995</v>
      </c>
      <c r="M35" s="185" t="s">
        <v>56</v>
      </c>
    </row>
    <row r="36" spans="1:25" ht="18" customHeight="1" x14ac:dyDescent="0.15">
      <c r="A36" s="133" t="s">
        <v>92</v>
      </c>
      <c r="B36" s="142">
        <v>5990</v>
      </c>
      <c r="C36" s="155">
        <v>4</v>
      </c>
      <c r="D36" s="155">
        <v>1</v>
      </c>
      <c r="E36" s="155">
        <v>5</v>
      </c>
      <c r="F36" s="142">
        <v>10</v>
      </c>
      <c r="G36" s="155">
        <v>4</v>
      </c>
      <c r="H36" s="155">
        <v>2</v>
      </c>
      <c r="I36" s="155">
        <v>9</v>
      </c>
      <c r="J36" s="142">
        <v>15</v>
      </c>
      <c r="K36" s="142">
        <v>-5</v>
      </c>
      <c r="L36" s="172">
        <v>5995</v>
      </c>
      <c r="M36" s="186" t="s">
        <v>92</v>
      </c>
    </row>
    <row r="37" spans="1:25" ht="18" customHeight="1" x14ac:dyDescent="0.15">
      <c r="A37" s="134" t="s">
        <v>58</v>
      </c>
      <c r="B37" s="145">
        <v>5761</v>
      </c>
      <c r="C37" s="153">
        <v>0</v>
      </c>
      <c r="D37" s="153">
        <v>13</v>
      </c>
      <c r="E37" s="153">
        <v>3</v>
      </c>
      <c r="F37" s="145">
        <v>16</v>
      </c>
      <c r="G37" s="153">
        <v>6</v>
      </c>
      <c r="H37" s="153">
        <v>12</v>
      </c>
      <c r="I37" s="153">
        <v>9</v>
      </c>
      <c r="J37" s="168">
        <v>27</v>
      </c>
      <c r="K37" s="145">
        <v>-11</v>
      </c>
      <c r="L37" s="173">
        <v>5772</v>
      </c>
      <c r="M37" s="187" t="s">
        <v>58</v>
      </c>
    </row>
    <row r="38" spans="1:25" ht="18" customHeight="1" x14ac:dyDescent="0.15">
      <c r="A38" s="135" t="s">
        <v>5</v>
      </c>
      <c r="B38" s="141">
        <v>4626</v>
      </c>
      <c r="C38" s="150">
        <v>0</v>
      </c>
      <c r="D38" s="150">
        <v>13</v>
      </c>
      <c r="E38" s="150">
        <v>3</v>
      </c>
      <c r="F38" s="141">
        <v>16</v>
      </c>
      <c r="G38" s="150">
        <v>5</v>
      </c>
      <c r="H38" s="150">
        <v>10</v>
      </c>
      <c r="I38" s="150">
        <v>7</v>
      </c>
      <c r="J38" s="141">
        <v>22</v>
      </c>
      <c r="K38" s="141">
        <v>-6</v>
      </c>
      <c r="L38" s="171">
        <v>4632</v>
      </c>
      <c r="M38" s="188" t="s">
        <v>5</v>
      </c>
    </row>
    <row r="39" spans="1:25" ht="18" customHeight="1" x14ac:dyDescent="0.15">
      <c r="A39" s="133" t="s">
        <v>74</v>
      </c>
      <c r="B39" s="142">
        <v>1135</v>
      </c>
      <c r="C39" s="154">
        <v>0</v>
      </c>
      <c r="D39" s="154">
        <v>0</v>
      </c>
      <c r="E39" s="154">
        <v>0</v>
      </c>
      <c r="F39" s="142">
        <v>0</v>
      </c>
      <c r="G39" s="154">
        <v>1</v>
      </c>
      <c r="H39" s="154">
        <v>2</v>
      </c>
      <c r="I39" s="154">
        <v>2</v>
      </c>
      <c r="J39" s="142">
        <v>5</v>
      </c>
      <c r="K39" s="142">
        <v>-5</v>
      </c>
      <c r="L39" s="172">
        <v>1140</v>
      </c>
      <c r="M39" s="186" t="s">
        <v>74</v>
      </c>
    </row>
    <row r="40" spans="1:25" ht="18" customHeight="1" x14ac:dyDescent="0.15"/>
    <row r="41" spans="1:25" ht="18" customHeight="1" x14ac:dyDescent="0.15">
      <c r="A41" s="136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61"/>
      <c r="R41" s="61"/>
      <c r="S41" s="61"/>
      <c r="T41" s="61"/>
      <c r="U41" s="61"/>
      <c r="V41" s="61"/>
      <c r="W41" s="61"/>
      <c r="X41" s="61"/>
      <c r="Y41" s="61"/>
    </row>
    <row r="42" spans="1:25" ht="18" customHeight="1" x14ac:dyDescent="0.15">
      <c r="A42" s="137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</row>
    <row r="43" spans="1:25" ht="18" customHeight="1" x14ac:dyDescent="0.15">
      <c r="A43" s="137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</row>
    <row r="44" spans="1:25" ht="18" customHeight="1" x14ac:dyDescent="0.15">
      <c r="A44" s="138"/>
      <c r="R44" s="61"/>
      <c r="S44" s="61"/>
      <c r="T44" s="61"/>
      <c r="U44" s="61"/>
      <c r="V44" s="61"/>
      <c r="W44" s="61"/>
      <c r="X44" s="61"/>
      <c r="Y44" s="61"/>
    </row>
    <row r="45" spans="1:25" x14ac:dyDescent="0.15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</row>
    <row r="46" spans="1:25" x14ac:dyDescent="0.15">
      <c r="A46" s="61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113"/>
      <c r="S46" s="113"/>
      <c r="T46" s="113"/>
      <c r="U46" s="113"/>
      <c r="V46" s="113"/>
      <c r="W46" s="113"/>
      <c r="X46" s="113"/>
      <c r="Y46" s="113"/>
    </row>
    <row r="48" spans="1:25" x14ac:dyDescent="0.15">
      <c r="A48" s="61"/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</row>
    <row r="52" spans="5:5" x14ac:dyDescent="0.15">
      <c r="E52" s="160"/>
    </row>
  </sheetData>
  <mergeCells count="6">
    <mergeCell ref="M4:M5"/>
    <mergeCell ref="A3:D3"/>
    <mergeCell ref="A4:A5"/>
    <mergeCell ref="B4:B5"/>
    <mergeCell ref="K4:K5"/>
    <mergeCell ref="L4:L5"/>
  </mergeCells>
  <phoneticPr fontId="45"/>
  <pageMargins left="0.39370078740157483" right="0.59055118110236227" top="0.59055118110236227" bottom="0.59055118110236227" header="0.51181102362204722" footer="0.19685039370078741"/>
  <pageSetup paperSize="9" scale="90" orientation="portrait" r:id="rId1"/>
  <headerFooter alignWithMargins="0">
    <oddFooter>&amp;C&amp;12- 6 -</oddFooter>
  </headerFooter>
  <rowBreaks count="2" manualBreakCount="2">
    <brk id="9" max="16383" man="1"/>
    <brk id="19" max="16383" man="1"/>
  </rowBreaks>
  <colBreaks count="2" manualBreakCount="2">
    <brk id="2" max="1048575" man="1"/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V207"/>
  <sheetViews>
    <sheetView showGridLines="0" view="pageBreakPreview" zoomScaleNormal="120" zoomScaleSheetLayoutView="100" workbookViewId="0"/>
  </sheetViews>
  <sheetFormatPr defaultRowHeight="13.5" x14ac:dyDescent="0.15"/>
  <cols>
    <col min="1" max="1" width="20" style="1" customWidth="1"/>
    <col min="2" max="3" width="6.5" style="189" customWidth="1"/>
    <col min="4" max="13" width="6.5" style="1" customWidth="1"/>
    <col min="14" max="14" width="7.5" style="190" customWidth="1"/>
    <col min="15" max="22" width="9" style="190" customWidth="1"/>
    <col min="23" max="23" width="9" style="1" customWidth="1"/>
    <col min="24" max="16384" width="9" style="1"/>
  </cols>
  <sheetData>
    <row r="1" spans="1:22" s="191" customFormat="1" ht="37.5" customHeight="1" x14ac:dyDescent="0.25">
      <c r="A1" s="193" t="s">
        <v>240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26"/>
      <c r="P1" s="226"/>
      <c r="Q1" s="226"/>
      <c r="R1" s="226"/>
      <c r="S1" s="226"/>
      <c r="T1" s="226"/>
      <c r="U1" s="226"/>
      <c r="V1" s="226"/>
    </row>
    <row r="2" spans="1:22" ht="18.75" customHeight="1" x14ac:dyDescent="0.15">
      <c r="A2" s="194" t="s">
        <v>205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217" t="s">
        <v>37</v>
      </c>
    </row>
    <row r="3" spans="1:22" ht="15" customHeight="1" x14ac:dyDescent="0.15">
      <c r="A3" s="195" t="s">
        <v>255</v>
      </c>
      <c r="B3" s="201" t="s">
        <v>83</v>
      </c>
      <c r="C3" s="201" t="s">
        <v>242</v>
      </c>
      <c r="D3" s="201" t="s">
        <v>216</v>
      </c>
      <c r="E3" s="201" t="s">
        <v>75</v>
      </c>
      <c r="F3" s="201" t="s">
        <v>243</v>
      </c>
      <c r="G3" s="201" t="s">
        <v>244</v>
      </c>
      <c r="H3" s="201" t="s">
        <v>245</v>
      </c>
      <c r="I3" s="201" t="s">
        <v>246</v>
      </c>
      <c r="J3" s="201" t="s">
        <v>247</v>
      </c>
      <c r="K3" s="201" t="s">
        <v>248</v>
      </c>
      <c r="L3" s="201" t="s">
        <v>249</v>
      </c>
      <c r="M3" s="201" t="s">
        <v>151</v>
      </c>
      <c r="N3" s="218" t="s">
        <v>38</v>
      </c>
    </row>
    <row r="4" spans="1:22" ht="15" customHeight="1" x14ac:dyDescent="0.15">
      <c r="A4" s="196" t="s">
        <v>251</v>
      </c>
      <c r="B4" s="202">
        <v>-753</v>
      </c>
      <c r="C4" s="206">
        <v>-890</v>
      </c>
      <c r="D4" s="206">
        <v>-1009</v>
      </c>
      <c r="E4" s="206">
        <v>-1159</v>
      </c>
      <c r="F4" s="206">
        <v>-1026</v>
      </c>
      <c r="G4" s="206">
        <v>-4561</v>
      </c>
      <c r="H4" s="206">
        <v>-81</v>
      </c>
      <c r="I4" s="206">
        <v>-734</v>
      </c>
      <c r="J4" s="206">
        <v>-790</v>
      </c>
      <c r="K4" s="206">
        <v>-738</v>
      </c>
      <c r="L4" s="206">
        <v>-758</v>
      </c>
      <c r="M4" s="213">
        <v>-961</v>
      </c>
      <c r="N4" s="219">
        <v>-13460</v>
      </c>
    </row>
    <row r="5" spans="1:22" ht="15" customHeight="1" x14ac:dyDescent="0.15">
      <c r="A5" s="197" t="s">
        <v>176</v>
      </c>
      <c r="B5" s="203">
        <v>-816</v>
      </c>
      <c r="C5" s="207">
        <v>-981</v>
      </c>
      <c r="D5" s="207">
        <v>-1245</v>
      </c>
      <c r="E5" s="207">
        <v>-1250</v>
      </c>
      <c r="F5" s="207">
        <v>-1057</v>
      </c>
      <c r="G5" s="207">
        <v>-4674</v>
      </c>
      <c r="H5" s="207">
        <v>-192</v>
      </c>
      <c r="I5" s="207">
        <v>-811</v>
      </c>
      <c r="J5" s="207">
        <v>-915</v>
      </c>
      <c r="K5" s="207">
        <v>-735</v>
      </c>
      <c r="L5" s="207">
        <v>-676</v>
      </c>
      <c r="M5" s="214">
        <v>-933</v>
      </c>
      <c r="N5" s="220">
        <v>-14285</v>
      </c>
    </row>
    <row r="6" spans="1:22" ht="15" customHeight="1" x14ac:dyDescent="0.15">
      <c r="A6" s="197" t="s">
        <v>271</v>
      </c>
      <c r="B6" s="203">
        <v>-746</v>
      </c>
      <c r="C6" s="207">
        <v>-959</v>
      </c>
      <c r="D6" s="207">
        <v>-1207</v>
      </c>
      <c r="E6" s="207">
        <v>-1300</v>
      </c>
      <c r="F6" s="207">
        <v>-1310</v>
      </c>
      <c r="G6" s="207">
        <v>-4831</v>
      </c>
      <c r="H6" s="207">
        <v>-179</v>
      </c>
      <c r="I6" s="207">
        <v>-913</v>
      </c>
      <c r="J6" s="207">
        <v>-929</v>
      </c>
      <c r="K6" s="207">
        <v>-715</v>
      </c>
      <c r="L6" s="207">
        <v>-642</v>
      </c>
      <c r="M6" s="214">
        <v>-959</v>
      </c>
      <c r="N6" s="220">
        <v>-14690</v>
      </c>
    </row>
    <row r="7" spans="1:22" ht="15" customHeight="1" x14ac:dyDescent="0.15">
      <c r="A7" s="197" t="s">
        <v>228</v>
      </c>
      <c r="B7" s="203">
        <v>-919</v>
      </c>
      <c r="C7" s="207">
        <v>-1011</v>
      </c>
      <c r="D7" s="207">
        <v>-1079</v>
      </c>
      <c r="E7" s="207">
        <v>-1264</v>
      </c>
      <c r="F7" s="207">
        <v>-1221</v>
      </c>
      <c r="G7" s="207">
        <v>-4488</v>
      </c>
      <c r="H7" s="207">
        <v>-206</v>
      </c>
      <c r="I7" s="207">
        <v>-1034</v>
      </c>
      <c r="J7" s="207">
        <v>-882</v>
      </c>
      <c r="K7" s="207">
        <v>-840</v>
      </c>
      <c r="L7" s="207">
        <v>-776</v>
      </c>
      <c r="M7" s="214">
        <v>-1037</v>
      </c>
      <c r="N7" s="220">
        <v>-14757</v>
      </c>
    </row>
    <row r="8" spans="1:22" ht="15" customHeight="1" x14ac:dyDescent="0.15">
      <c r="A8" s="197" t="s">
        <v>80</v>
      </c>
      <c r="B8" s="203">
        <v>-995</v>
      </c>
      <c r="C8" s="207">
        <v>-996</v>
      </c>
      <c r="D8" s="207">
        <v>-1151</v>
      </c>
      <c r="E8" s="207">
        <v>-1281</v>
      </c>
      <c r="F8" s="207">
        <v>-1233</v>
      </c>
      <c r="G8" s="207">
        <v>-3925</v>
      </c>
      <c r="H8" s="207">
        <v>-253</v>
      </c>
      <c r="I8" s="207">
        <v>-882</v>
      </c>
      <c r="J8" s="207">
        <v>-786</v>
      </c>
      <c r="K8" s="207">
        <v>-843</v>
      </c>
      <c r="L8" s="207">
        <v>-740</v>
      </c>
      <c r="M8" s="214">
        <v>-837</v>
      </c>
      <c r="N8" s="220">
        <v>-13922</v>
      </c>
      <c r="O8" s="227"/>
    </row>
    <row r="9" spans="1:22" ht="15" customHeight="1" x14ac:dyDescent="0.15">
      <c r="A9" s="198" t="s">
        <v>384</v>
      </c>
      <c r="B9" s="204">
        <v>-922</v>
      </c>
      <c r="C9" s="208">
        <v>-1006</v>
      </c>
      <c r="D9" s="208">
        <v>-1113</v>
      </c>
      <c r="E9" s="208">
        <v>-1303</v>
      </c>
      <c r="F9" s="208">
        <v>-1281</v>
      </c>
      <c r="G9" s="208" t="s">
        <v>398</v>
      </c>
      <c r="H9" s="208" t="s">
        <v>398</v>
      </c>
      <c r="I9" s="208" t="s">
        <v>398</v>
      </c>
      <c r="J9" s="208" t="s">
        <v>398</v>
      </c>
      <c r="K9" s="208" t="s">
        <v>398</v>
      </c>
      <c r="L9" s="208" t="s">
        <v>398</v>
      </c>
      <c r="M9" s="215" t="s">
        <v>398</v>
      </c>
      <c r="N9" s="221">
        <v>-5625</v>
      </c>
    </row>
    <row r="10" spans="1:22" ht="22.5" customHeight="1" x14ac:dyDescent="0.15">
      <c r="A10" s="199" t="s">
        <v>214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N10" s="222"/>
    </row>
    <row r="11" spans="1:22" ht="13.5" customHeight="1" x14ac:dyDescent="0.15">
      <c r="A11" s="190" t="s">
        <v>88</v>
      </c>
      <c r="B11" s="190"/>
      <c r="C11" s="190"/>
      <c r="D11" s="190"/>
      <c r="E11" s="190"/>
      <c r="F11" s="190"/>
      <c r="G11" s="190"/>
      <c r="H11" s="190"/>
      <c r="I11" s="190"/>
      <c r="J11" s="190"/>
      <c r="K11" s="212"/>
      <c r="L11" s="190"/>
      <c r="M11" s="190"/>
      <c r="N11" s="217" t="s">
        <v>37</v>
      </c>
    </row>
    <row r="12" spans="1:22" ht="15" customHeight="1" x14ac:dyDescent="0.15">
      <c r="A12" s="195" t="s">
        <v>255</v>
      </c>
      <c r="B12" s="201" t="s">
        <v>83</v>
      </c>
      <c r="C12" s="201" t="s">
        <v>242</v>
      </c>
      <c r="D12" s="201" t="s">
        <v>216</v>
      </c>
      <c r="E12" s="201" t="s">
        <v>75</v>
      </c>
      <c r="F12" s="201" t="s">
        <v>243</v>
      </c>
      <c r="G12" s="201" t="s">
        <v>244</v>
      </c>
      <c r="H12" s="201" t="s">
        <v>245</v>
      </c>
      <c r="I12" s="201" t="s">
        <v>246</v>
      </c>
      <c r="J12" s="201" t="s">
        <v>247</v>
      </c>
      <c r="K12" s="201" t="s">
        <v>248</v>
      </c>
      <c r="L12" s="201" t="s">
        <v>249</v>
      </c>
      <c r="M12" s="201" t="s">
        <v>151</v>
      </c>
      <c r="N12" s="218" t="s">
        <v>38</v>
      </c>
    </row>
    <row r="13" spans="1:22" ht="15" customHeight="1" x14ac:dyDescent="0.15">
      <c r="A13" s="196" t="s">
        <v>399</v>
      </c>
      <c r="B13" s="202">
        <v>469</v>
      </c>
      <c r="C13" s="206">
        <v>454</v>
      </c>
      <c r="D13" s="206">
        <v>458</v>
      </c>
      <c r="E13" s="206">
        <v>491</v>
      </c>
      <c r="F13" s="206">
        <v>465</v>
      </c>
      <c r="G13" s="206">
        <v>506</v>
      </c>
      <c r="H13" s="206">
        <v>453</v>
      </c>
      <c r="I13" s="206">
        <v>532</v>
      </c>
      <c r="J13" s="206">
        <v>472</v>
      </c>
      <c r="K13" s="206">
        <v>469</v>
      </c>
      <c r="L13" s="206">
        <v>510</v>
      </c>
      <c r="M13" s="213">
        <v>460</v>
      </c>
      <c r="N13" s="219">
        <v>5739</v>
      </c>
    </row>
    <row r="14" spans="1:22" ht="15" customHeight="1" x14ac:dyDescent="0.15">
      <c r="A14" s="197" t="s">
        <v>400</v>
      </c>
      <c r="B14" s="203">
        <v>488</v>
      </c>
      <c r="C14" s="207">
        <v>439</v>
      </c>
      <c r="D14" s="207">
        <v>409</v>
      </c>
      <c r="E14" s="207">
        <v>492</v>
      </c>
      <c r="F14" s="207">
        <v>431</v>
      </c>
      <c r="G14" s="207">
        <v>444</v>
      </c>
      <c r="H14" s="207">
        <v>427</v>
      </c>
      <c r="I14" s="207">
        <v>435</v>
      </c>
      <c r="J14" s="207">
        <v>457</v>
      </c>
      <c r="K14" s="207">
        <v>504</v>
      </c>
      <c r="L14" s="207">
        <v>501</v>
      </c>
      <c r="M14" s="214">
        <v>434</v>
      </c>
      <c r="N14" s="220">
        <v>5461</v>
      </c>
    </row>
    <row r="15" spans="1:22" ht="15" customHeight="1" x14ac:dyDescent="0.15">
      <c r="A15" s="197" t="s">
        <v>401</v>
      </c>
      <c r="B15" s="203">
        <v>490</v>
      </c>
      <c r="C15" s="207">
        <v>430</v>
      </c>
      <c r="D15" s="207">
        <v>397</v>
      </c>
      <c r="E15" s="207">
        <v>433</v>
      </c>
      <c r="F15" s="207">
        <v>346</v>
      </c>
      <c r="G15" s="207">
        <v>429</v>
      </c>
      <c r="H15" s="207">
        <v>380</v>
      </c>
      <c r="I15" s="207">
        <v>457</v>
      </c>
      <c r="J15" s="207">
        <v>422</v>
      </c>
      <c r="K15" s="207">
        <v>460</v>
      </c>
      <c r="L15" s="207">
        <v>496</v>
      </c>
      <c r="M15" s="214">
        <v>376</v>
      </c>
      <c r="N15" s="220">
        <v>5116</v>
      </c>
    </row>
    <row r="16" spans="1:22" ht="15" customHeight="1" x14ac:dyDescent="0.15">
      <c r="A16" s="197" t="s">
        <v>402</v>
      </c>
      <c r="B16" s="203">
        <v>464</v>
      </c>
      <c r="C16" s="207">
        <v>410</v>
      </c>
      <c r="D16" s="207">
        <v>379</v>
      </c>
      <c r="E16" s="207">
        <v>400</v>
      </c>
      <c r="F16" s="207">
        <v>379</v>
      </c>
      <c r="G16" s="207">
        <v>373</v>
      </c>
      <c r="H16" s="207">
        <v>403</v>
      </c>
      <c r="I16" s="207">
        <v>426</v>
      </c>
      <c r="J16" s="207">
        <v>389</v>
      </c>
      <c r="K16" s="207">
        <v>459</v>
      </c>
      <c r="L16" s="207">
        <v>385</v>
      </c>
      <c r="M16" s="214">
        <v>396</v>
      </c>
      <c r="N16" s="220">
        <v>4863</v>
      </c>
    </row>
    <row r="17" spans="1:22" ht="15" customHeight="1" x14ac:dyDescent="0.15">
      <c r="A17" s="197" t="s">
        <v>403</v>
      </c>
      <c r="B17" s="203">
        <v>394</v>
      </c>
      <c r="C17" s="207">
        <v>361</v>
      </c>
      <c r="D17" s="207">
        <v>353</v>
      </c>
      <c r="E17" s="207">
        <v>380</v>
      </c>
      <c r="F17" s="207">
        <v>331</v>
      </c>
      <c r="G17" s="207">
        <v>363</v>
      </c>
      <c r="H17" s="207">
        <v>396</v>
      </c>
      <c r="I17" s="207">
        <v>343</v>
      </c>
      <c r="J17" s="207">
        <v>405</v>
      </c>
      <c r="K17" s="207">
        <v>420</v>
      </c>
      <c r="L17" s="207">
        <v>377</v>
      </c>
      <c r="M17" s="214">
        <v>385</v>
      </c>
      <c r="N17" s="220">
        <v>4508</v>
      </c>
    </row>
    <row r="18" spans="1:22" ht="15" customHeight="1" x14ac:dyDescent="0.15">
      <c r="A18" s="198" t="s">
        <v>404</v>
      </c>
      <c r="B18" s="204">
        <v>370</v>
      </c>
      <c r="C18" s="208">
        <v>367</v>
      </c>
      <c r="D18" s="208">
        <v>375</v>
      </c>
      <c r="E18" s="208">
        <v>340</v>
      </c>
      <c r="F18" s="208">
        <v>286</v>
      </c>
      <c r="G18" s="208" t="s">
        <v>398</v>
      </c>
      <c r="H18" s="208" t="s">
        <v>398</v>
      </c>
      <c r="I18" s="208" t="s">
        <v>398</v>
      </c>
      <c r="J18" s="208" t="s">
        <v>398</v>
      </c>
      <c r="K18" s="208" t="s">
        <v>398</v>
      </c>
      <c r="L18" s="208" t="s">
        <v>398</v>
      </c>
      <c r="M18" s="215" t="s">
        <v>398</v>
      </c>
      <c r="N18" s="221">
        <v>1738</v>
      </c>
    </row>
    <row r="19" spans="1:22" s="192" customFormat="1" ht="18.75" customHeight="1" x14ac:dyDescent="0.15">
      <c r="A19" s="192" t="s">
        <v>201</v>
      </c>
      <c r="B19" s="190"/>
      <c r="C19" s="190"/>
      <c r="L19" s="190"/>
      <c r="M19" s="190"/>
      <c r="N19" s="217" t="s">
        <v>37</v>
      </c>
      <c r="O19" s="190"/>
      <c r="P19" s="190"/>
      <c r="Q19" s="190"/>
      <c r="R19" s="190"/>
      <c r="S19" s="190"/>
      <c r="T19" s="190"/>
      <c r="U19" s="190"/>
      <c r="V19" s="190"/>
    </row>
    <row r="20" spans="1:22" s="192" customFormat="1" ht="15" customHeight="1" x14ac:dyDescent="0.15">
      <c r="A20" s="195" t="s">
        <v>255</v>
      </c>
      <c r="B20" s="201" t="s">
        <v>83</v>
      </c>
      <c r="C20" s="201" t="s">
        <v>242</v>
      </c>
      <c r="D20" s="201" t="s">
        <v>216</v>
      </c>
      <c r="E20" s="201" t="s">
        <v>75</v>
      </c>
      <c r="F20" s="201" t="s">
        <v>243</v>
      </c>
      <c r="G20" s="201" t="s">
        <v>244</v>
      </c>
      <c r="H20" s="201" t="s">
        <v>245</v>
      </c>
      <c r="I20" s="201" t="s">
        <v>246</v>
      </c>
      <c r="J20" s="201" t="s">
        <v>247</v>
      </c>
      <c r="K20" s="201" t="s">
        <v>248</v>
      </c>
      <c r="L20" s="201" t="s">
        <v>249</v>
      </c>
      <c r="M20" s="201" t="s">
        <v>151</v>
      </c>
      <c r="N20" s="218" t="s">
        <v>38</v>
      </c>
      <c r="O20" s="190"/>
      <c r="P20" s="190"/>
      <c r="Q20" s="190"/>
      <c r="R20" s="190"/>
      <c r="S20" s="190"/>
      <c r="T20" s="190"/>
      <c r="U20" s="190"/>
      <c r="V20" s="190"/>
    </row>
    <row r="21" spans="1:22" s="192" customFormat="1" ht="15" customHeight="1" x14ac:dyDescent="0.15">
      <c r="A21" s="196" t="s">
        <v>399</v>
      </c>
      <c r="B21" s="202">
        <v>1347</v>
      </c>
      <c r="C21" s="206">
        <v>1253</v>
      </c>
      <c r="D21" s="206">
        <v>1311</v>
      </c>
      <c r="E21" s="206">
        <v>1460</v>
      </c>
      <c r="F21" s="206">
        <v>1287</v>
      </c>
      <c r="G21" s="206">
        <v>1276</v>
      </c>
      <c r="H21" s="206">
        <v>1259</v>
      </c>
      <c r="I21" s="206">
        <v>1266</v>
      </c>
      <c r="J21" s="206">
        <v>1178</v>
      </c>
      <c r="K21" s="206">
        <v>1093</v>
      </c>
      <c r="L21" s="206">
        <v>1193</v>
      </c>
      <c r="M21" s="213">
        <v>1176</v>
      </c>
      <c r="N21" s="219">
        <v>15099</v>
      </c>
      <c r="O21" s="190"/>
      <c r="P21" s="190"/>
      <c r="Q21" s="190"/>
      <c r="R21" s="190"/>
      <c r="S21" s="190"/>
      <c r="T21" s="190"/>
      <c r="U21" s="190"/>
      <c r="V21" s="190"/>
    </row>
    <row r="22" spans="1:22" s="192" customFormat="1" ht="15" customHeight="1" x14ac:dyDescent="0.15">
      <c r="A22" s="197" t="s">
        <v>400</v>
      </c>
      <c r="B22" s="203">
        <v>1322</v>
      </c>
      <c r="C22" s="207">
        <v>1324</v>
      </c>
      <c r="D22" s="207">
        <v>1435</v>
      </c>
      <c r="E22" s="207">
        <v>1602</v>
      </c>
      <c r="F22" s="207">
        <v>1224</v>
      </c>
      <c r="G22" s="207">
        <v>1369</v>
      </c>
      <c r="H22" s="207">
        <v>1288</v>
      </c>
      <c r="I22" s="207">
        <v>1299</v>
      </c>
      <c r="J22" s="207">
        <v>1166</v>
      </c>
      <c r="K22" s="207">
        <v>1155</v>
      </c>
      <c r="L22" s="207">
        <v>1198</v>
      </c>
      <c r="M22" s="214">
        <v>1111</v>
      </c>
      <c r="N22" s="220">
        <v>15493</v>
      </c>
      <c r="O22" s="190"/>
      <c r="P22" s="190"/>
      <c r="Q22" s="190"/>
      <c r="R22" s="190"/>
      <c r="S22" s="190"/>
      <c r="T22" s="190"/>
      <c r="U22" s="190"/>
      <c r="V22" s="190"/>
    </row>
    <row r="23" spans="1:22" s="192" customFormat="1" ht="15" customHeight="1" x14ac:dyDescent="0.15">
      <c r="A23" s="197" t="s">
        <v>401</v>
      </c>
      <c r="B23" s="203">
        <v>1267</v>
      </c>
      <c r="C23" s="207">
        <v>1315</v>
      </c>
      <c r="D23" s="207">
        <v>1441</v>
      </c>
      <c r="E23" s="207">
        <v>1514</v>
      </c>
      <c r="F23" s="207">
        <v>1339</v>
      </c>
      <c r="G23" s="207">
        <v>1327</v>
      </c>
      <c r="H23" s="207">
        <v>1229</v>
      </c>
      <c r="I23" s="207">
        <v>1275</v>
      </c>
      <c r="J23" s="207">
        <v>1193</v>
      </c>
      <c r="K23" s="207">
        <v>1161</v>
      </c>
      <c r="L23" s="207">
        <v>1169</v>
      </c>
      <c r="M23" s="214">
        <v>1166</v>
      </c>
      <c r="N23" s="220">
        <v>15396</v>
      </c>
      <c r="O23" s="190"/>
      <c r="P23" s="190"/>
      <c r="Q23" s="190"/>
      <c r="R23" s="190"/>
      <c r="S23" s="190"/>
      <c r="T23" s="190"/>
      <c r="U23" s="190"/>
      <c r="V23" s="190"/>
    </row>
    <row r="24" spans="1:22" s="192" customFormat="1" ht="15" customHeight="1" x14ac:dyDescent="0.15">
      <c r="A24" s="197" t="s">
        <v>402</v>
      </c>
      <c r="B24" s="203">
        <v>1405</v>
      </c>
      <c r="C24" s="207">
        <v>1307</v>
      </c>
      <c r="D24" s="207">
        <v>1369</v>
      </c>
      <c r="E24" s="207">
        <v>1509</v>
      </c>
      <c r="F24" s="207">
        <v>1271</v>
      </c>
      <c r="G24" s="207">
        <v>1298</v>
      </c>
      <c r="H24" s="207">
        <v>1308</v>
      </c>
      <c r="I24" s="207">
        <v>1365</v>
      </c>
      <c r="J24" s="207">
        <v>1138</v>
      </c>
      <c r="K24" s="207">
        <v>1257</v>
      </c>
      <c r="L24" s="207">
        <v>1268</v>
      </c>
      <c r="M24" s="214">
        <v>1208</v>
      </c>
      <c r="N24" s="220">
        <v>15703</v>
      </c>
      <c r="O24" s="190"/>
      <c r="P24" s="190"/>
      <c r="Q24" s="190"/>
      <c r="R24" s="190"/>
      <c r="S24" s="190"/>
      <c r="T24" s="190"/>
      <c r="U24" s="190"/>
      <c r="V24" s="190"/>
    </row>
    <row r="25" spans="1:22" s="192" customFormat="1" ht="15" customHeight="1" x14ac:dyDescent="0.15">
      <c r="A25" s="197" t="s">
        <v>403</v>
      </c>
      <c r="B25" s="203">
        <v>1351</v>
      </c>
      <c r="C25" s="207">
        <v>1413</v>
      </c>
      <c r="D25" s="207">
        <v>1401</v>
      </c>
      <c r="E25" s="207">
        <v>1529</v>
      </c>
      <c r="F25" s="207">
        <v>1235</v>
      </c>
      <c r="G25" s="207">
        <v>1336</v>
      </c>
      <c r="H25" s="207">
        <v>1264</v>
      </c>
      <c r="I25" s="207">
        <v>1220</v>
      </c>
      <c r="J25" s="207">
        <v>1159</v>
      </c>
      <c r="K25" s="207">
        <v>1237</v>
      </c>
      <c r="L25" s="207">
        <v>1203</v>
      </c>
      <c r="M25" s="214">
        <v>1172</v>
      </c>
      <c r="N25" s="220">
        <v>15520</v>
      </c>
      <c r="O25" s="190"/>
      <c r="P25" s="190"/>
      <c r="Q25" s="190"/>
      <c r="R25" s="190"/>
      <c r="S25" s="190"/>
      <c r="T25" s="190"/>
      <c r="U25" s="190"/>
      <c r="V25" s="190"/>
    </row>
    <row r="26" spans="1:22" s="192" customFormat="1" ht="15" customHeight="1" x14ac:dyDescent="0.15">
      <c r="A26" s="198" t="s">
        <v>404</v>
      </c>
      <c r="B26" s="204">
        <v>1272</v>
      </c>
      <c r="C26" s="208">
        <v>1305</v>
      </c>
      <c r="D26" s="208">
        <v>1483</v>
      </c>
      <c r="E26" s="208">
        <v>1595</v>
      </c>
      <c r="F26" s="208">
        <v>1294</v>
      </c>
      <c r="G26" s="208" t="s">
        <v>398</v>
      </c>
      <c r="H26" s="208" t="s">
        <v>398</v>
      </c>
      <c r="I26" s="208" t="s">
        <v>398</v>
      </c>
      <c r="J26" s="208" t="s">
        <v>398</v>
      </c>
      <c r="K26" s="208" t="s">
        <v>398</v>
      </c>
      <c r="L26" s="208" t="s">
        <v>398</v>
      </c>
      <c r="M26" s="215" t="s">
        <v>398</v>
      </c>
      <c r="N26" s="221">
        <v>6949</v>
      </c>
      <c r="O26" s="190"/>
      <c r="P26" s="190"/>
      <c r="Q26" s="190"/>
      <c r="R26" s="190"/>
      <c r="S26" s="190"/>
      <c r="T26" s="190"/>
      <c r="U26" s="190"/>
      <c r="V26" s="190"/>
    </row>
    <row r="27" spans="1:22" s="192" customFormat="1" ht="18.75" customHeight="1" x14ac:dyDescent="0.15">
      <c r="A27" s="192" t="s">
        <v>203</v>
      </c>
      <c r="B27" s="190"/>
      <c r="C27" s="190"/>
      <c r="L27" s="190"/>
      <c r="M27" s="190"/>
      <c r="N27" s="217" t="s">
        <v>37</v>
      </c>
      <c r="O27" s="190"/>
      <c r="P27" s="190"/>
      <c r="Q27" s="190"/>
      <c r="R27" s="190"/>
      <c r="S27" s="190"/>
      <c r="T27" s="190"/>
      <c r="U27" s="190"/>
      <c r="V27" s="190"/>
    </row>
    <row r="28" spans="1:22" s="192" customFormat="1" ht="15" customHeight="1" x14ac:dyDescent="0.15">
      <c r="A28" s="195" t="s">
        <v>255</v>
      </c>
      <c r="B28" s="201" t="s">
        <v>83</v>
      </c>
      <c r="C28" s="201" t="s">
        <v>242</v>
      </c>
      <c r="D28" s="201" t="s">
        <v>216</v>
      </c>
      <c r="E28" s="201" t="s">
        <v>75</v>
      </c>
      <c r="F28" s="201" t="s">
        <v>243</v>
      </c>
      <c r="G28" s="201" t="s">
        <v>244</v>
      </c>
      <c r="H28" s="201" t="s">
        <v>245</v>
      </c>
      <c r="I28" s="201" t="s">
        <v>246</v>
      </c>
      <c r="J28" s="201" t="s">
        <v>247</v>
      </c>
      <c r="K28" s="201" t="s">
        <v>248</v>
      </c>
      <c r="L28" s="201" t="s">
        <v>249</v>
      </c>
      <c r="M28" s="201" t="s">
        <v>151</v>
      </c>
      <c r="N28" s="218" t="s">
        <v>38</v>
      </c>
      <c r="O28" s="190"/>
      <c r="P28" s="190"/>
      <c r="Q28" s="190"/>
      <c r="R28" s="190"/>
      <c r="S28" s="190"/>
      <c r="T28" s="190"/>
      <c r="U28" s="190"/>
      <c r="V28" s="190"/>
    </row>
    <row r="29" spans="1:22" s="192" customFormat="1" ht="15" customHeight="1" x14ac:dyDescent="0.15">
      <c r="A29" s="196" t="s">
        <v>399</v>
      </c>
      <c r="B29" s="202">
        <v>-878</v>
      </c>
      <c r="C29" s="206">
        <v>-799</v>
      </c>
      <c r="D29" s="206">
        <v>-853</v>
      </c>
      <c r="E29" s="206">
        <v>-969</v>
      </c>
      <c r="F29" s="206">
        <v>-822</v>
      </c>
      <c r="G29" s="206">
        <v>-770</v>
      </c>
      <c r="H29" s="206">
        <v>-806</v>
      </c>
      <c r="I29" s="206">
        <v>-734</v>
      </c>
      <c r="J29" s="206">
        <v>-706</v>
      </c>
      <c r="K29" s="206">
        <v>-624</v>
      </c>
      <c r="L29" s="206">
        <v>-683</v>
      </c>
      <c r="M29" s="213">
        <v>-716</v>
      </c>
      <c r="N29" s="219">
        <v>-9360</v>
      </c>
      <c r="O29" s="190"/>
      <c r="P29" s="190"/>
      <c r="Q29" s="190"/>
      <c r="R29" s="190"/>
      <c r="S29" s="190"/>
      <c r="T29" s="190"/>
      <c r="U29" s="190"/>
      <c r="V29" s="190"/>
    </row>
    <row r="30" spans="1:22" s="192" customFormat="1" ht="15" customHeight="1" x14ac:dyDescent="0.15">
      <c r="A30" s="197" t="s">
        <v>400</v>
      </c>
      <c r="B30" s="203">
        <v>-834</v>
      </c>
      <c r="C30" s="207">
        <v>-885</v>
      </c>
      <c r="D30" s="207">
        <v>-1026</v>
      </c>
      <c r="E30" s="207">
        <v>-1110</v>
      </c>
      <c r="F30" s="207">
        <v>-793</v>
      </c>
      <c r="G30" s="207">
        <v>-925</v>
      </c>
      <c r="H30" s="207">
        <v>-861</v>
      </c>
      <c r="I30" s="207">
        <v>-864</v>
      </c>
      <c r="J30" s="207">
        <v>-709</v>
      </c>
      <c r="K30" s="207">
        <v>-651</v>
      </c>
      <c r="L30" s="207">
        <v>-697</v>
      </c>
      <c r="M30" s="214">
        <v>-677</v>
      </c>
      <c r="N30" s="220">
        <v>-10032</v>
      </c>
      <c r="O30" s="190"/>
      <c r="P30" s="190"/>
      <c r="Q30" s="190"/>
      <c r="R30" s="190"/>
      <c r="S30" s="190"/>
      <c r="T30" s="190"/>
      <c r="U30" s="190"/>
      <c r="V30" s="190"/>
    </row>
    <row r="31" spans="1:22" s="192" customFormat="1" ht="15" customHeight="1" x14ac:dyDescent="0.15">
      <c r="A31" s="197" t="s">
        <v>401</v>
      </c>
      <c r="B31" s="203">
        <v>-777</v>
      </c>
      <c r="C31" s="207">
        <v>-885</v>
      </c>
      <c r="D31" s="207">
        <v>-1044</v>
      </c>
      <c r="E31" s="207">
        <v>-1081</v>
      </c>
      <c r="F31" s="207">
        <v>-993</v>
      </c>
      <c r="G31" s="207">
        <v>-898</v>
      </c>
      <c r="H31" s="207">
        <v>-849</v>
      </c>
      <c r="I31" s="207">
        <v>-818</v>
      </c>
      <c r="J31" s="207">
        <v>-771</v>
      </c>
      <c r="K31" s="207">
        <v>-701</v>
      </c>
      <c r="L31" s="207">
        <v>-673</v>
      </c>
      <c r="M31" s="214">
        <v>-790</v>
      </c>
      <c r="N31" s="220">
        <v>-10280</v>
      </c>
      <c r="O31" s="190"/>
      <c r="P31" s="190"/>
      <c r="Q31" s="190"/>
      <c r="R31" s="190"/>
      <c r="S31" s="190"/>
      <c r="T31" s="190"/>
      <c r="U31" s="190"/>
      <c r="V31" s="190"/>
    </row>
    <row r="32" spans="1:22" s="192" customFormat="1" ht="15" customHeight="1" x14ac:dyDescent="0.15">
      <c r="A32" s="197" t="s">
        <v>402</v>
      </c>
      <c r="B32" s="203">
        <v>-941</v>
      </c>
      <c r="C32" s="207">
        <v>-897</v>
      </c>
      <c r="D32" s="207">
        <v>-990</v>
      </c>
      <c r="E32" s="207">
        <v>-1109</v>
      </c>
      <c r="F32" s="207">
        <v>-892</v>
      </c>
      <c r="G32" s="207">
        <v>-925</v>
      </c>
      <c r="H32" s="207">
        <v>-905</v>
      </c>
      <c r="I32" s="207">
        <v>-939</v>
      </c>
      <c r="J32" s="207">
        <v>-749</v>
      </c>
      <c r="K32" s="207">
        <v>-798</v>
      </c>
      <c r="L32" s="207">
        <v>-883</v>
      </c>
      <c r="M32" s="214">
        <v>-812</v>
      </c>
      <c r="N32" s="220">
        <v>-10840</v>
      </c>
      <c r="O32" s="190"/>
      <c r="P32" s="190"/>
      <c r="Q32" s="190"/>
      <c r="R32" s="190"/>
      <c r="S32" s="190"/>
      <c r="T32" s="190"/>
      <c r="U32" s="190"/>
      <c r="V32" s="190"/>
    </row>
    <row r="33" spans="1:22" s="192" customFormat="1" ht="15" customHeight="1" x14ac:dyDescent="0.15">
      <c r="A33" s="197" t="s">
        <v>403</v>
      </c>
      <c r="B33" s="203">
        <v>-957</v>
      </c>
      <c r="C33" s="207">
        <v>-1052</v>
      </c>
      <c r="D33" s="207">
        <v>-1048</v>
      </c>
      <c r="E33" s="207">
        <v>-1149</v>
      </c>
      <c r="F33" s="207">
        <v>-904</v>
      </c>
      <c r="G33" s="207">
        <v>-973</v>
      </c>
      <c r="H33" s="207">
        <v>-868</v>
      </c>
      <c r="I33" s="207">
        <v>-877</v>
      </c>
      <c r="J33" s="207">
        <v>-754</v>
      </c>
      <c r="K33" s="207">
        <v>-817</v>
      </c>
      <c r="L33" s="207">
        <v>-826</v>
      </c>
      <c r="M33" s="214">
        <v>-787</v>
      </c>
      <c r="N33" s="220">
        <v>-11012</v>
      </c>
      <c r="O33" s="190"/>
      <c r="P33" s="190"/>
      <c r="Q33" s="190"/>
      <c r="R33" s="190"/>
      <c r="S33" s="190"/>
      <c r="T33" s="190"/>
      <c r="U33" s="190"/>
      <c r="V33" s="190"/>
    </row>
    <row r="34" spans="1:22" s="192" customFormat="1" ht="15" customHeight="1" x14ac:dyDescent="0.15">
      <c r="A34" s="198" t="s">
        <v>404</v>
      </c>
      <c r="B34" s="204">
        <v>-902</v>
      </c>
      <c r="C34" s="208">
        <v>-938</v>
      </c>
      <c r="D34" s="208">
        <v>-1108</v>
      </c>
      <c r="E34" s="208">
        <v>-1255</v>
      </c>
      <c r="F34" s="208">
        <v>-1008</v>
      </c>
      <c r="G34" s="208" t="s">
        <v>398</v>
      </c>
      <c r="H34" s="208" t="s">
        <v>398</v>
      </c>
      <c r="I34" s="208" t="s">
        <v>398</v>
      </c>
      <c r="J34" s="208" t="s">
        <v>398</v>
      </c>
      <c r="K34" s="208" t="s">
        <v>398</v>
      </c>
      <c r="L34" s="208" t="s">
        <v>398</v>
      </c>
      <c r="M34" s="215" t="s">
        <v>398</v>
      </c>
      <c r="N34" s="221">
        <v>-5211</v>
      </c>
      <c r="O34" s="190"/>
      <c r="P34" s="190"/>
      <c r="Q34" s="190"/>
      <c r="R34" s="190"/>
      <c r="S34" s="190"/>
      <c r="T34" s="190"/>
      <c r="U34" s="190"/>
      <c r="V34" s="190"/>
    </row>
    <row r="35" spans="1:22" s="192" customFormat="1" ht="23.25" customHeight="1" x14ac:dyDescent="0.15">
      <c r="A35" s="199" t="s">
        <v>215</v>
      </c>
      <c r="B35" s="190"/>
      <c r="C35" s="190"/>
      <c r="L35" s="190"/>
      <c r="M35" s="190"/>
      <c r="N35" s="223"/>
      <c r="O35" s="190"/>
      <c r="P35" s="190"/>
      <c r="Q35" s="190"/>
      <c r="R35" s="190"/>
      <c r="S35" s="190"/>
      <c r="T35" s="190"/>
      <c r="U35" s="190"/>
      <c r="V35" s="190"/>
    </row>
    <row r="36" spans="1:22" s="192" customFormat="1" ht="12.75" customHeight="1" x14ac:dyDescent="0.15">
      <c r="A36" s="190" t="s">
        <v>198</v>
      </c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89"/>
      <c r="M36" s="190"/>
      <c r="N36" s="217" t="s">
        <v>37</v>
      </c>
      <c r="O36" s="190"/>
      <c r="P36" s="190"/>
      <c r="Q36" s="190"/>
      <c r="R36" s="190"/>
      <c r="S36" s="190"/>
      <c r="T36" s="190"/>
      <c r="U36" s="190"/>
      <c r="V36" s="190"/>
    </row>
    <row r="37" spans="1:22" s="192" customFormat="1" ht="15" customHeight="1" x14ac:dyDescent="0.15">
      <c r="A37" s="195" t="s">
        <v>255</v>
      </c>
      <c r="B37" s="201" t="s">
        <v>83</v>
      </c>
      <c r="C37" s="201" t="s">
        <v>242</v>
      </c>
      <c r="D37" s="201" t="s">
        <v>216</v>
      </c>
      <c r="E37" s="201" t="s">
        <v>75</v>
      </c>
      <c r="F37" s="201" t="s">
        <v>243</v>
      </c>
      <c r="G37" s="201" t="s">
        <v>244</v>
      </c>
      <c r="H37" s="201" t="s">
        <v>245</v>
      </c>
      <c r="I37" s="201" t="s">
        <v>246</v>
      </c>
      <c r="J37" s="201" t="s">
        <v>247</v>
      </c>
      <c r="K37" s="201" t="s">
        <v>248</v>
      </c>
      <c r="L37" s="201" t="s">
        <v>249</v>
      </c>
      <c r="M37" s="201" t="s">
        <v>151</v>
      </c>
      <c r="N37" s="218" t="s">
        <v>38</v>
      </c>
      <c r="O37" s="190"/>
      <c r="P37" s="190"/>
      <c r="Q37" s="190"/>
      <c r="R37" s="190"/>
      <c r="S37" s="190"/>
      <c r="T37" s="190"/>
      <c r="U37" s="190"/>
      <c r="V37" s="190"/>
    </row>
    <row r="38" spans="1:22" s="192" customFormat="1" ht="15" customHeight="1" x14ac:dyDescent="0.15">
      <c r="A38" s="196" t="s">
        <v>399</v>
      </c>
      <c r="B38" s="202">
        <v>1021</v>
      </c>
      <c r="C38" s="206">
        <v>652</v>
      </c>
      <c r="D38" s="206">
        <v>703</v>
      </c>
      <c r="E38" s="206">
        <v>615</v>
      </c>
      <c r="F38" s="206">
        <v>707</v>
      </c>
      <c r="G38" s="206">
        <v>2421</v>
      </c>
      <c r="H38" s="206">
        <v>2513</v>
      </c>
      <c r="I38" s="206">
        <v>948</v>
      </c>
      <c r="J38" s="206">
        <v>829</v>
      </c>
      <c r="K38" s="206">
        <v>985</v>
      </c>
      <c r="L38" s="206">
        <v>1088</v>
      </c>
      <c r="M38" s="213">
        <v>841</v>
      </c>
      <c r="N38" s="219">
        <v>13323</v>
      </c>
      <c r="O38" s="190"/>
      <c r="P38" s="190"/>
      <c r="Q38" s="190"/>
      <c r="R38" s="190"/>
      <c r="S38" s="190"/>
      <c r="T38" s="190"/>
      <c r="U38" s="190"/>
      <c r="V38" s="190"/>
    </row>
    <row r="39" spans="1:22" s="192" customFormat="1" ht="15" customHeight="1" x14ac:dyDescent="0.15">
      <c r="A39" s="197" t="s">
        <v>400</v>
      </c>
      <c r="B39" s="203">
        <v>878</v>
      </c>
      <c r="C39" s="207">
        <v>623</v>
      </c>
      <c r="D39" s="207">
        <v>551</v>
      </c>
      <c r="E39" s="207">
        <v>627</v>
      </c>
      <c r="F39" s="207">
        <v>685</v>
      </c>
      <c r="G39" s="207">
        <v>2291</v>
      </c>
      <c r="H39" s="207">
        <v>2456</v>
      </c>
      <c r="I39" s="207">
        <v>900</v>
      </c>
      <c r="J39" s="207">
        <v>731</v>
      </c>
      <c r="K39" s="207">
        <v>970</v>
      </c>
      <c r="L39" s="207">
        <v>1033</v>
      </c>
      <c r="M39" s="214">
        <v>753</v>
      </c>
      <c r="N39" s="220">
        <v>12498</v>
      </c>
      <c r="O39" s="190"/>
      <c r="P39" s="190"/>
      <c r="Q39" s="190"/>
      <c r="R39" s="190"/>
      <c r="S39" s="190"/>
      <c r="T39" s="190"/>
      <c r="U39" s="190"/>
      <c r="V39" s="190"/>
    </row>
    <row r="40" spans="1:22" s="192" customFormat="1" ht="15" customHeight="1" x14ac:dyDescent="0.15">
      <c r="A40" s="197" t="s">
        <v>401</v>
      </c>
      <c r="B40" s="203">
        <v>884</v>
      </c>
      <c r="C40" s="207">
        <v>615</v>
      </c>
      <c r="D40" s="207">
        <v>597</v>
      </c>
      <c r="E40" s="207">
        <v>583</v>
      </c>
      <c r="F40" s="207">
        <v>631</v>
      </c>
      <c r="G40" s="207">
        <v>2066</v>
      </c>
      <c r="H40" s="207">
        <v>2428</v>
      </c>
      <c r="I40" s="207">
        <v>855</v>
      </c>
      <c r="J40" s="207">
        <v>725</v>
      </c>
      <c r="K40" s="207">
        <v>1010</v>
      </c>
      <c r="L40" s="207">
        <v>1021</v>
      </c>
      <c r="M40" s="214">
        <v>707</v>
      </c>
      <c r="N40" s="220">
        <v>12122</v>
      </c>
      <c r="O40" s="190"/>
      <c r="P40" s="190"/>
      <c r="Q40" s="190"/>
      <c r="R40" s="190"/>
      <c r="S40" s="190"/>
      <c r="T40" s="190"/>
      <c r="U40" s="190"/>
      <c r="V40" s="190"/>
    </row>
    <row r="41" spans="1:22" s="192" customFormat="1" ht="15" customHeight="1" x14ac:dyDescent="0.15">
      <c r="A41" s="197" t="s">
        <v>402</v>
      </c>
      <c r="B41" s="203">
        <v>926</v>
      </c>
      <c r="C41" s="207">
        <v>650</v>
      </c>
      <c r="D41" s="207">
        <v>669</v>
      </c>
      <c r="E41" s="207">
        <v>633</v>
      </c>
      <c r="F41" s="207">
        <v>637</v>
      </c>
      <c r="G41" s="207">
        <v>2112</v>
      </c>
      <c r="H41" s="207">
        <v>2507</v>
      </c>
      <c r="I41" s="207">
        <v>848</v>
      </c>
      <c r="J41" s="207">
        <v>706</v>
      </c>
      <c r="K41" s="207">
        <v>1067</v>
      </c>
      <c r="L41" s="207">
        <v>1076</v>
      </c>
      <c r="M41" s="214">
        <v>787</v>
      </c>
      <c r="N41" s="220">
        <v>12618</v>
      </c>
      <c r="O41" s="190"/>
      <c r="P41" s="190"/>
      <c r="Q41" s="190"/>
      <c r="R41" s="190"/>
      <c r="S41" s="190"/>
      <c r="T41" s="190"/>
      <c r="U41" s="190"/>
      <c r="V41" s="190"/>
    </row>
    <row r="42" spans="1:22" s="192" customFormat="1" ht="15" customHeight="1" x14ac:dyDescent="0.15">
      <c r="A42" s="197" t="s">
        <v>403</v>
      </c>
      <c r="B42" s="203">
        <v>780</v>
      </c>
      <c r="C42" s="207">
        <v>769</v>
      </c>
      <c r="D42" s="207">
        <v>684</v>
      </c>
      <c r="E42" s="207">
        <v>602</v>
      </c>
      <c r="F42" s="207">
        <v>643</v>
      </c>
      <c r="G42" s="207">
        <v>2493</v>
      </c>
      <c r="H42" s="207">
        <v>2106</v>
      </c>
      <c r="I42" s="207">
        <v>648</v>
      </c>
      <c r="J42" s="207">
        <v>712</v>
      </c>
      <c r="K42" s="207">
        <v>848</v>
      </c>
      <c r="L42" s="207">
        <v>842</v>
      </c>
      <c r="M42" s="214">
        <v>772</v>
      </c>
      <c r="N42" s="220">
        <v>11899</v>
      </c>
      <c r="O42" s="190"/>
      <c r="P42" s="190"/>
      <c r="Q42" s="190"/>
      <c r="R42" s="190"/>
      <c r="S42" s="190"/>
      <c r="T42" s="190"/>
      <c r="U42" s="190"/>
      <c r="V42" s="190"/>
    </row>
    <row r="43" spans="1:22" s="192" customFormat="1" ht="15" customHeight="1" x14ac:dyDescent="0.15">
      <c r="A43" s="198" t="s">
        <v>404</v>
      </c>
      <c r="B43" s="204">
        <v>773</v>
      </c>
      <c r="C43" s="208">
        <v>588</v>
      </c>
      <c r="D43" s="208">
        <v>621</v>
      </c>
      <c r="E43" s="208">
        <v>555</v>
      </c>
      <c r="F43" s="208">
        <v>594</v>
      </c>
      <c r="G43" s="208" t="s">
        <v>398</v>
      </c>
      <c r="H43" s="208" t="s">
        <v>398</v>
      </c>
      <c r="I43" s="208" t="s">
        <v>398</v>
      </c>
      <c r="J43" s="208" t="s">
        <v>398</v>
      </c>
      <c r="K43" s="208" t="s">
        <v>398</v>
      </c>
      <c r="L43" s="208" t="s">
        <v>398</v>
      </c>
      <c r="M43" s="215" t="s">
        <v>398</v>
      </c>
      <c r="N43" s="221">
        <v>3131</v>
      </c>
      <c r="O43" s="190"/>
      <c r="P43" s="190"/>
      <c r="Q43" s="190"/>
      <c r="R43" s="190"/>
      <c r="S43" s="190"/>
      <c r="T43" s="190"/>
      <c r="U43" s="190"/>
      <c r="V43" s="190"/>
    </row>
    <row r="44" spans="1:22" ht="18.75" customHeight="1" x14ac:dyDescent="0.15">
      <c r="A44" s="192" t="s">
        <v>200</v>
      </c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217" t="s">
        <v>37</v>
      </c>
    </row>
    <row r="45" spans="1:22" ht="15" customHeight="1" x14ac:dyDescent="0.15">
      <c r="A45" s="195" t="s">
        <v>255</v>
      </c>
      <c r="B45" s="201" t="s">
        <v>83</v>
      </c>
      <c r="C45" s="201" t="s">
        <v>242</v>
      </c>
      <c r="D45" s="201" t="s">
        <v>216</v>
      </c>
      <c r="E45" s="201" t="s">
        <v>75</v>
      </c>
      <c r="F45" s="201" t="s">
        <v>243</v>
      </c>
      <c r="G45" s="201" t="s">
        <v>244</v>
      </c>
      <c r="H45" s="201" t="s">
        <v>245</v>
      </c>
      <c r="I45" s="201" t="s">
        <v>246</v>
      </c>
      <c r="J45" s="201" t="s">
        <v>247</v>
      </c>
      <c r="K45" s="201" t="s">
        <v>248</v>
      </c>
      <c r="L45" s="201" t="s">
        <v>249</v>
      </c>
      <c r="M45" s="201" t="s">
        <v>151</v>
      </c>
      <c r="N45" s="218" t="s">
        <v>38</v>
      </c>
    </row>
    <row r="46" spans="1:22" ht="15" customHeight="1" x14ac:dyDescent="0.15">
      <c r="A46" s="196" t="s">
        <v>399</v>
      </c>
      <c r="B46" s="202">
        <v>896</v>
      </c>
      <c r="C46" s="206">
        <v>743</v>
      </c>
      <c r="D46" s="206">
        <v>859</v>
      </c>
      <c r="E46" s="206">
        <v>805</v>
      </c>
      <c r="F46" s="206">
        <v>911</v>
      </c>
      <c r="G46" s="206">
        <v>6212</v>
      </c>
      <c r="H46" s="206">
        <v>1788</v>
      </c>
      <c r="I46" s="206">
        <v>948</v>
      </c>
      <c r="J46" s="206">
        <v>913</v>
      </c>
      <c r="K46" s="206">
        <v>1099</v>
      </c>
      <c r="L46" s="206">
        <v>1163</v>
      </c>
      <c r="M46" s="213">
        <v>1086</v>
      </c>
      <c r="N46" s="219">
        <v>17423</v>
      </c>
    </row>
    <row r="47" spans="1:22" ht="15" customHeight="1" x14ac:dyDescent="0.15">
      <c r="A47" s="197" t="s">
        <v>400</v>
      </c>
      <c r="B47" s="203">
        <v>860</v>
      </c>
      <c r="C47" s="207">
        <v>719</v>
      </c>
      <c r="D47" s="207">
        <v>770</v>
      </c>
      <c r="E47" s="207">
        <v>767</v>
      </c>
      <c r="F47" s="207">
        <v>949</v>
      </c>
      <c r="G47" s="207">
        <v>6040</v>
      </c>
      <c r="H47" s="207">
        <v>1787</v>
      </c>
      <c r="I47" s="207">
        <v>847</v>
      </c>
      <c r="J47" s="207">
        <v>937</v>
      </c>
      <c r="K47" s="207">
        <v>1054</v>
      </c>
      <c r="L47" s="207">
        <v>1012</v>
      </c>
      <c r="M47" s="214">
        <v>1009</v>
      </c>
      <c r="N47" s="220">
        <v>16751</v>
      </c>
    </row>
    <row r="48" spans="1:22" ht="15" customHeight="1" x14ac:dyDescent="0.15">
      <c r="A48" s="197" t="s">
        <v>401</v>
      </c>
      <c r="B48" s="203">
        <v>853</v>
      </c>
      <c r="C48" s="207">
        <v>689</v>
      </c>
      <c r="D48" s="207">
        <v>760</v>
      </c>
      <c r="E48" s="207">
        <v>802</v>
      </c>
      <c r="F48" s="207">
        <v>948</v>
      </c>
      <c r="G48" s="207">
        <v>5999</v>
      </c>
      <c r="H48" s="207">
        <v>1758</v>
      </c>
      <c r="I48" s="207">
        <v>950</v>
      </c>
      <c r="J48" s="207">
        <v>883</v>
      </c>
      <c r="K48" s="207">
        <v>1024</v>
      </c>
      <c r="L48" s="207">
        <v>990</v>
      </c>
      <c r="M48" s="214">
        <v>876</v>
      </c>
      <c r="N48" s="220">
        <v>16532</v>
      </c>
    </row>
    <row r="49" spans="1:22" ht="15" customHeight="1" x14ac:dyDescent="0.15">
      <c r="A49" s="197" t="s">
        <v>402</v>
      </c>
      <c r="B49" s="203">
        <v>904</v>
      </c>
      <c r="C49" s="207">
        <v>764</v>
      </c>
      <c r="D49" s="207">
        <v>758</v>
      </c>
      <c r="E49" s="207">
        <v>788</v>
      </c>
      <c r="F49" s="207">
        <v>966</v>
      </c>
      <c r="G49" s="207">
        <v>5675</v>
      </c>
      <c r="H49" s="207">
        <v>1808</v>
      </c>
      <c r="I49" s="207">
        <v>943</v>
      </c>
      <c r="J49" s="207">
        <v>839</v>
      </c>
      <c r="K49" s="207">
        <v>1109</v>
      </c>
      <c r="L49" s="207">
        <v>969</v>
      </c>
      <c r="M49" s="214">
        <v>1012</v>
      </c>
      <c r="N49" s="220">
        <v>16535</v>
      </c>
    </row>
    <row r="50" spans="1:22" ht="15" customHeight="1" x14ac:dyDescent="0.15">
      <c r="A50" s="197" t="s">
        <v>403</v>
      </c>
      <c r="B50" s="203">
        <v>818</v>
      </c>
      <c r="C50" s="207">
        <v>713</v>
      </c>
      <c r="D50" s="207">
        <v>787</v>
      </c>
      <c r="E50" s="207">
        <v>734</v>
      </c>
      <c r="F50" s="207">
        <v>972</v>
      </c>
      <c r="G50" s="207">
        <v>5445</v>
      </c>
      <c r="H50" s="207">
        <v>1491</v>
      </c>
      <c r="I50" s="207">
        <v>653</v>
      </c>
      <c r="J50" s="207">
        <v>744</v>
      </c>
      <c r="K50" s="207">
        <v>874</v>
      </c>
      <c r="L50" s="207">
        <v>756</v>
      </c>
      <c r="M50" s="214">
        <v>822</v>
      </c>
      <c r="N50" s="220">
        <v>14809</v>
      </c>
    </row>
    <row r="51" spans="1:22" ht="15" customHeight="1" x14ac:dyDescent="0.15">
      <c r="A51" s="198" t="s">
        <v>404</v>
      </c>
      <c r="B51" s="204">
        <v>793</v>
      </c>
      <c r="C51" s="208">
        <v>656</v>
      </c>
      <c r="D51" s="208">
        <v>626</v>
      </c>
      <c r="E51" s="208">
        <v>603</v>
      </c>
      <c r="F51" s="208">
        <v>867</v>
      </c>
      <c r="G51" s="208" t="s">
        <v>398</v>
      </c>
      <c r="H51" s="208" t="s">
        <v>398</v>
      </c>
      <c r="I51" s="208" t="s">
        <v>398</v>
      </c>
      <c r="J51" s="208" t="s">
        <v>398</v>
      </c>
      <c r="K51" s="208" t="s">
        <v>398</v>
      </c>
      <c r="L51" s="208" t="s">
        <v>398</v>
      </c>
      <c r="M51" s="215" t="s">
        <v>398</v>
      </c>
      <c r="N51" s="221">
        <v>3545</v>
      </c>
    </row>
    <row r="52" spans="1:22" s="190" customFormat="1" ht="18.75" customHeight="1" x14ac:dyDescent="0.15">
      <c r="A52" s="192" t="s">
        <v>204</v>
      </c>
      <c r="N52" s="217" t="s">
        <v>37</v>
      </c>
    </row>
    <row r="53" spans="1:22" s="190" customFormat="1" ht="15" customHeight="1" x14ac:dyDescent="0.15">
      <c r="A53" s="195" t="s">
        <v>255</v>
      </c>
      <c r="B53" s="201" t="s">
        <v>83</v>
      </c>
      <c r="C53" s="201" t="s">
        <v>242</v>
      </c>
      <c r="D53" s="201" t="s">
        <v>216</v>
      </c>
      <c r="E53" s="201" t="s">
        <v>75</v>
      </c>
      <c r="F53" s="201" t="s">
        <v>243</v>
      </c>
      <c r="G53" s="201" t="s">
        <v>244</v>
      </c>
      <c r="H53" s="201" t="s">
        <v>245</v>
      </c>
      <c r="I53" s="201" t="s">
        <v>246</v>
      </c>
      <c r="J53" s="201" t="s">
        <v>247</v>
      </c>
      <c r="K53" s="201" t="s">
        <v>248</v>
      </c>
      <c r="L53" s="201" t="s">
        <v>249</v>
      </c>
      <c r="M53" s="201" t="s">
        <v>151</v>
      </c>
      <c r="N53" s="224" t="s">
        <v>38</v>
      </c>
    </row>
    <row r="54" spans="1:22" s="192" customFormat="1" ht="15" customHeight="1" x14ac:dyDescent="0.15">
      <c r="A54" s="196" t="s">
        <v>399</v>
      </c>
      <c r="B54" s="202">
        <v>125</v>
      </c>
      <c r="C54" s="206">
        <v>-91</v>
      </c>
      <c r="D54" s="206">
        <v>-156</v>
      </c>
      <c r="E54" s="206">
        <v>-190</v>
      </c>
      <c r="F54" s="206">
        <v>-204</v>
      </c>
      <c r="G54" s="206">
        <v>-3791</v>
      </c>
      <c r="H54" s="206">
        <v>725</v>
      </c>
      <c r="I54" s="206">
        <v>0</v>
      </c>
      <c r="J54" s="206">
        <v>-84</v>
      </c>
      <c r="K54" s="206">
        <v>-114</v>
      </c>
      <c r="L54" s="206">
        <v>-75</v>
      </c>
      <c r="M54" s="213">
        <v>-245</v>
      </c>
      <c r="N54" s="219">
        <v>-4100</v>
      </c>
      <c r="O54" s="190"/>
      <c r="P54" s="190"/>
      <c r="Q54" s="190"/>
      <c r="R54" s="190"/>
      <c r="S54" s="190"/>
      <c r="T54" s="190"/>
      <c r="U54" s="190"/>
      <c r="V54" s="190"/>
    </row>
    <row r="55" spans="1:22" s="192" customFormat="1" ht="15" customHeight="1" x14ac:dyDescent="0.15">
      <c r="A55" s="197" t="s">
        <v>400</v>
      </c>
      <c r="B55" s="203">
        <v>18</v>
      </c>
      <c r="C55" s="207">
        <v>-96</v>
      </c>
      <c r="D55" s="207">
        <v>-219</v>
      </c>
      <c r="E55" s="207">
        <v>-140</v>
      </c>
      <c r="F55" s="207">
        <v>-264</v>
      </c>
      <c r="G55" s="207">
        <v>-3749</v>
      </c>
      <c r="H55" s="207">
        <v>669</v>
      </c>
      <c r="I55" s="207">
        <v>53</v>
      </c>
      <c r="J55" s="207">
        <v>-206</v>
      </c>
      <c r="K55" s="207">
        <v>-84</v>
      </c>
      <c r="L55" s="207">
        <v>21</v>
      </c>
      <c r="M55" s="214">
        <v>-256</v>
      </c>
      <c r="N55" s="220">
        <v>-4253</v>
      </c>
      <c r="O55" s="190"/>
      <c r="P55" s="190"/>
      <c r="Q55" s="190"/>
      <c r="R55" s="190"/>
      <c r="S55" s="190"/>
      <c r="T55" s="190"/>
      <c r="U55" s="190"/>
      <c r="V55" s="190"/>
    </row>
    <row r="56" spans="1:22" s="192" customFormat="1" ht="15" customHeight="1" x14ac:dyDescent="0.15">
      <c r="A56" s="197" t="s">
        <v>401</v>
      </c>
      <c r="B56" s="203">
        <v>31</v>
      </c>
      <c r="C56" s="207">
        <v>-74</v>
      </c>
      <c r="D56" s="207">
        <v>-163</v>
      </c>
      <c r="E56" s="207">
        <v>-219</v>
      </c>
      <c r="F56" s="207">
        <v>-317</v>
      </c>
      <c r="G56" s="207">
        <v>-3933</v>
      </c>
      <c r="H56" s="207">
        <v>670</v>
      </c>
      <c r="I56" s="207">
        <v>-95</v>
      </c>
      <c r="J56" s="207">
        <v>-158</v>
      </c>
      <c r="K56" s="207">
        <v>-14</v>
      </c>
      <c r="L56" s="207">
        <v>31</v>
      </c>
      <c r="M56" s="214">
        <v>-169</v>
      </c>
      <c r="N56" s="220">
        <v>-4410</v>
      </c>
      <c r="O56" s="190"/>
      <c r="P56" s="190"/>
      <c r="Q56" s="190"/>
      <c r="R56" s="190"/>
      <c r="S56" s="190"/>
      <c r="T56" s="190"/>
      <c r="U56" s="190"/>
      <c r="V56" s="190"/>
    </row>
    <row r="57" spans="1:22" s="192" customFormat="1" ht="15" customHeight="1" x14ac:dyDescent="0.15">
      <c r="A57" s="197" t="s">
        <v>402</v>
      </c>
      <c r="B57" s="203">
        <v>22</v>
      </c>
      <c r="C57" s="207">
        <v>-114</v>
      </c>
      <c r="D57" s="207">
        <v>-89</v>
      </c>
      <c r="E57" s="207">
        <v>-155</v>
      </c>
      <c r="F57" s="207">
        <v>-329</v>
      </c>
      <c r="G57" s="207">
        <v>-3563</v>
      </c>
      <c r="H57" s="207">
        <v>699</v>
      </c>
      <c r="I57" s="207">
        <v>-95</v>
      </c>
      <c r="J57" s="207">
        <v>-133</v>
      </c>
      <c r="K57" s="207">
        <v>-42</v>
      </c>
      <c r="L57" s="207">
        <v>107</v>
      </c>
      <c r="M57" s="214">
        <v>-225</v>
      </c>
      <c r="N57" s="220">
        <v>-3917</v>
      </c>
      <c r="O57" s="190"/>
      <c r="P57" s="190"/>
      <c r="Q57" s="190"/>
      <c r="R57" s="190"/>
      <c r="S57" s="190"/>
      <c r="T57" s="190"/>
      <c r="U57" s="190"/>
      <c r="V57" s="190"/>
    </row>
    <row r="58" spans="1:22" s="192" customFormat="1" ht="15" customHeight="1" x14ac:dyDescent="0.15">
      <c r="A58" s="197" t="s">
        <v>403</v>
      </c>
      <c r="B58" s="203">
        <v>-38</v>
      </c>
      <c r="C58" s="207">
        <v>56</v>
      </c>
      <c r="D58" s="207">
        <v>-103</v>
      </c>
      <c r="E58" s="207">
        <v>-132</v>
      </c>
      <c r="F58" s="207">
        <v>-329</v>
      </c>
      <c r="G58" s="207">
        <v>-2952</v>
      </c>
      <c r="H58" s="207">
        <v>615</v>
      </c>
      <c r="I58" s="211">
        <v>-5</v>
      </c>
      <c r="J58" s="207">
        <v>-32</v>
      </c>
      <c r="K58" s="207">
        <v>-26</v>
      </c>
      <c r="L58" s="207">
        <v>86</v>
      </c>
      <c r="M58" s="214">
        <v>-50</v>
      </c>
      <c r="N58" s="220">
        <v>-2910</v>
      </c>
      <c r="O58" s="190"/>
      <c r="P58" s="190"/>
      <c r="Q58" s="190"/>
      <c r="R58" s="190"/>
      <c r="S58" s="190"/>
      <c r="T58" s="190"/>
      <c r="U58" s="190"/>
      <c r="V58" s="190"/>
    </row>
    <row r="59" spans="1:22" s="192" customFormat="1" ht="15" customHeight="1" x14ac:dyDescent="0.15">
      <c r="A59" s="198" t="s">
        <v>404</v>
      </c>
      <c r="B59" s="205">
        <v>-20</v>
      </c>
      <c r="C59" s="209">
        <v>-68</v>
      </c>
      <c r="D59" s="209">
        <v>-5</v>
      </c>
      <c r="E59" s="209">
        <v>-48</v>
      </c>
      <c r="F59" s="209">
        <v>-273</v>
      </c>
      <c r="G59" s="209" t="s">
        <v>398</v>
      </c>
      <c r="H59" s="209" t="s">
        <v>398</v>
      </c>
      <c r="I59" s="209" t="s">
        <v>398</v>
      </c>
      <c r="J59" s="209" t="s">
        <v>398</v>
      </c>
      <c r="K59" s="209" t="s">
        <v>398</v>
      </c>
      <c r="L59" s="209" t="s">
        <v>398</v>
      </c>
      <c r="M59" s="216" t="s">
        <v>398</v>
      </c>
      <c r="N59" s="225">
        <v>-414</v>
      </c>
      <c r="O59" s="190"/>
      <c r="P59" s="190"/>
      <c r="Q59" s="190"/>
      <c r="R59" s="190"/>
      <c r="S59" s="190"/>
      <c r="T59" s="190"/>
      <c r="U59" s="190"/>
      <c r="V59" s="190"/>
    </row>
    <row r="60" spans="1:22" s="192" customFormat="1" ht="15" customHeight="1" x14ac:dyDescent="0.15">
      <c r="B60" s="190"/>
      <c r="C60" s="190"/>
      <c r="N60" s="207"/>
      <c r="O60" s="190"/>
      <c r="P60" s="190"/>
      <c r="Q60" s="190"/>
      <c r="R60" s="190"/>
      <c r="S60" s="190"/>
      <c r="T60" s="190"/>
      <c r="U60" s="190"/>
      <c r="V60" s="190"/>
    </row>
    <row r="61" spans="1:22" s="192" customFormat="1" ht="15" customHeight="1" x14ac:dyDescent="0.15">
      <c r="B61" s="190"/>
      <c r="C61" s="190"/>
      <c r="N61" s="207"/>
      <c r="O61" s="190"/>
      <c r="P61" s="190"/>
      <c r="Q61" s="190"/>
      <c r="R61" s="190"/>
      <c r="S61" s="190"/>
      <c r="T61" s="190"/>
      <c r="U61" s="190"/>
      <c r="V61" s="190"/>
    </row>
    <row r="62" spans="1:22" s="192" customFormat="1" ht="15" customHeight="1" x14ac:dyDescent="0.15">
      <c r="B62" s="190"/>
      <c r="C62" s="190"/>
      <c r="G62" s="210"/>
      <c r="N62" s="207"/>
      <c r="O62" s="190"/>
      <c r="P62" s="190"/>
      <c r="Q62" s="190"/>
      <c r="R62" s="190"/>
      <c r="S62" s="190"/>
      <c r="T62" s="190"/>
      <c r="U62" s="190"/>
      <c r="V62" s="190"/>
    </row>
    <row r="63" spans="1:22" s="192" customFormat="1" ht="15" customHeight="1" x14ac:dyDescent="0.15">
      <c r="B63" s="190"/>
      <c r="C63" s="190"/>
      <c r="N63" s="207"/>
      <c r="O63" s="190"/>
      <c r="P63" s="190"/>
      <c r="Q63" s="190"/>
      <c r="R63" s="190"/>
      <c r="S63" s="190"/>
      <c r="T63" s="190"/>
      <c r="U63" s="190"/>
      <c r="V63" s="190"/>
    </row>
    <row r="64" spans="1:22" s="190" customFormat="1" ht="15" customHeight="1" x14ac:dyDescent="0.15">
      <c r="A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</row>
    <row r="65" spans="1:22" s="190" customFormat="1" ht="15" customHeight="1" x14ac:dyDescent="0.15">
      <c r="A65" s="192"/>
      <c r="D65" s="192"/>
      <c r="E65" s="192"/>
      <c r="F65" s="192"/>
      <c r="G65" s="192"/>
      <c r="H65" s="192"/>
      <c r="I65" s="192"/>
      <c r="J65" s="192"/>
      <c r="K65" s="192"/>
      <c r="L65" s="192"/>
      <c r="M65" s="192"/>
    </row>
    <row r="66" spans="1:22" s="192" customFormat="1" ht="15" customHeight="1" x14ac:dyDescent="0.15">
      <c r="B66" s="190"/>
      <c r="C66" s="190"/>
      <c r="N66" s="207"/>
      <c r="O66" s="190"/>
      <c r="P66" s="190"/>
      <c r="Q66" s="190"/>
      <c r="R66" s="190"/>
      <c r="S66" s="190"/>
      <c r="T66" s="190"/>
      <c r="U66" s="190"/>
      <c r="V66" s="190"/>
    </row>
    <row r="67" spans="1:22" s="192" customFormat="1" ht="15" customHeight="1" x14ac:dyDescent="0.15">
      <c r="B67" s="190"/>
      <c r="C67" s="190"/>
      <c r="N67" s="207"/>
      <c r="O67" s="190"/>
      <c r="P67" s="190"/>
      <c r="Q67" s="190"/>
      <c r="R67" s="190"/>
      <c r="S67" s="190"/>
      <c r="T67" s="190"/>
      <c r="U67" s="190"/>
      <c r="V67" s="190"/>
    </row>
    <row r="68" spans="1:22" s="192" customFormat="1" ht="15" customHeight="1" x14ac:dyDescent="0.15">
      <c r="B68" s="190"/>
      <c r="C68" s="190"/>
      <c r="N68" s="207"/>
      <c r="O68" s="190"/>
      <c r="P68" s="190"/>
      <c r="Q68" s="190"/>
      <c r="R68" s="190"/>
      <c r="S68" s="190"/>
      <c r="T68" s="190"/>
      <c r="U68" s="190"/>
      <c r="V68" s="190"/>
    </row>
    <row r="69" spans="1:22" s="192" customFormat="1" ht="15" customHeight="1" x14ac:dyDescent="0.15">
      <c r="B69" s="190"/>
      <c r="C69" s="190"/>
      <c r="N69" s="207"/>
      <c r="O69" s="190"/>
      <c r="P69" s="190"/>
      <c r="Q69" s="190"/>
      <c r="R69" s="190"/>
      <c r="S69" s="190"/>
      <c r="T69" s="190"/>
      <c r="U69" s="190"/>
      <c r="V69" s="190"/>
    </row>
    <row r="70" spans="1:22" s="192" customFormat="1" ht="15" customHeight="1" x14ac:dyDescent="0.15">
      <c r="B70" s="190"/>
      <c r="C70" s="190"/>
      <c r="N70" s="207"/>
      <c r="O70" s="190"/>
      <c r="P70" s="190"/>
      <c r="Q70" s="190"/>
      <c r="R70" s="190"/>
      <c r="S70" s="190"/>
      <c r="T70" s="190"/>
      <c r="U70" s="190"/>
      <c r="V70" s="190"/>
    </row>
    <row r="71" spans="1:22" s="192" customFormat="1" ht="15" customHeight="1" x14ac:dyDescent="0.15">
      <c r="B71" s="190"/>
      <c r="C71" s="190"/>
      <c r="N71" s="207"/>
      <c r="O71" s="190"/>
      <c r="P71" s="190"/>
      <c r="Q71" s="190"/>
      <c r="R71" s="190"/>
      <c r="S71" s="190"/>
      <c r="T71" s="190"/>
      <c r="U71" s="190"/>
      <c r="V71" s="190"/>
    </row>
    <row r="72" spans="1:22" s="192" customFormat="1" ht="15" customHeight="1" x14ac:dyDescent="0.15">
      <c r="B72" s="190"/>
      <c r="C72" s="190"/>
      <c r="N72" s="207"/>
      <c r="O72" s="190"/>
      <c r="P72" s="190"/>
      <c r="Q72" s="190"/>
      <c r="R72" s="190"/>
      <c r="S72" s="190"/>
      <c r="T72" s="190"/>
      <c r="U72" s="190"/>
      <c r="V72" s="190"/>
    </row>
    <row r="73" spans="1:22" s="192" customFormat="1" ht="15" customHeight="1" x14ac:dyDescent="0.15">
      <c r="B73" s="190"/>
      <c r="C73" s="190"/>
      <c r="N73" s="207"/>
      <c r="O73" s="190"/>
      <c r="P73" s="190"/>
      <c r="Q73" s="190"/>
      <c r="R73" s="190"/>
      <c r="S73" s="190"/>
      <c r="T73" s="190"/>
      <c r="U73" s="190"/>
      <c r="V73" s="190"/>
    </row>
    <row r="74" spans="1:22" s="192" customFormat="1" ht="15" customHeight="1" x14ac:dyDescent="0.15">
      <c r="B74" s="190"/>
      <c r="C74" s="190"/>
      <c r="N74" s="207"/>
      <c r="O74" s="190"/>
      <c r="P74" s="190"/>
      <c r="Q74" s="190"/>
      <c r="R74" s="190"/>
      <c r="S74" s="190"/>
      <c r="T74" s="190"/>
      <c r="U74" s="190"/>
      <c r="V74" s="190"/>
    </row>
    <row r="75" spans="1:22" s="192" customFormat="1" ht="15" customHeight="1" x14ac:dyDescent="0.15">
      <c r="B75" s="190"/>
      <c r="C75" s="190"/>
      <c r="N75" s="207"/>
      <c r="O75" s="190"/>
      <c r="P75" s="190"/>
      <c r="Q75" s="190"/>
      <c r="R75" s="190"/>
      <c r="S75" s="190"/>
      <c r="T75" s="190"/>
      <c r="U75" s="190"/>
      <c r="V75" s="190"/>
    </row>
    <row r="76" spans="1:22" s="192" customFormat="1" ht="15" customHeight="1" x14ac:dyDescent="0.15">
      <c r="B76" s="190"/>
      <c r="C76" s="190"/>
      <c r="N76" s="207"/>
      <c r="O76" s="190"/>
      <c r="P76" s="190"/>
      <c r="Q76" s="190"/>
      <c r="R76" s="190"/>
      <c r="S76" s="190"/>
      <c r="T76" s="190"/>
      <c r="U76" s="190"/>
      <c r="V76" s="190"/>
    </row>
    <row r="77" spans="1:22" s="192" customFormat="1" ht="15" customHeight="1" x14ac:dyDescent="0.15">
      <c r="B77" s="190"/>
      <c r="C77" s="190"/>
      <c r="N77" s="207"/>
      <c r="O77" s="190"/>
      <c r="P77" s="190"/>
      <c r="Q77" s="190"/>
      <c r="R77" s="190"/>
      <c r="S77" s="190"/>
      <c r="T77" s="190"/>
      <c r="U77" s="190"/>
      <c r="V77" s="190"/>
    </row>
    <row r="78" spans="1:22" s="192" customFormat="1" ht="15" customHeight="1" x14ac:dyDescent="0.15">
      <c r="B78" s="190"/>
      <c r="C78" s="190"/>
      <c r="N78" s="207"/>
      <c r="O78" s="190"/>
      <c r="P78" s="190"/>
      <c r="Q78" s="190"/>
      <c r="R78" s="190"/>
      <c r="S78" s="190"/>
      <c r="T78" s="190"/>
      <c r="U78" s="190"/>
      <c r="V78" s="190"/>
    </row>
    <row r="79" spans="1:22" s="192" customFormat="1" ht="15" customHeight="1" x14ac:dyDescent="0.15">
      <c r="B79" s="190"/>
      <c r="C79" s="190"/>
      <c r="N79" s="207"/>
      <c r="O79" s="190"/>
      <c r="P79" s="190"/>
      <c r="Q79" s="190"/>
      <c r="R79" s="190"/>
      <c r="S79" s="190"/>
      <c r="T79" s="190"/>
      <c r="U79" s="190"/>
      <c r="V79" s="190"/>
    </row>
    <row r="80" spans="1:22" s="192" customFormat="1" ht="15" customHeight="1" x14ac:dyDescent="0.15">
      <c r="B80" s="190"/>
      <c r="C80" s="190"/>
      <c r="N80" s="207"/>
      <c r="O80" s="190"/>
      <c r="P80" s="190"/>
      <c r="Q80" s="190"/>
      <c r="R80" s="190"/>
      <c r="S80" s="190"/>
      <c r="T80" s="190"/>
      <c r="U80" s="190"/>
      <c r="V80" s="190"/>
    </row>
    <row r="81" spans="2:22" s="192" customFormat="1" ht="15" customHeight="1" x14ac:dyDescent="0.15">
      <c r="B81" s="190"/>
      <c r="C81" s="190"/>
      <c r="N81" s="207"/>
      <c r="O81" s="190"/>
      <c r="P81" s="190"/>
      <c r="Q81" s="190"/>
      <c r="R81" s="190"/>
      <c r="S81" s="190"/>
      <c r="T81" s="190"/>
      <c r="U81" s="190"/>
      <c r="V81" s="190"/>
    </row>
    <row r="82" spans="2:22" s="192" customFormat="1" ht="15" customHeight="1" x14ac:dyDescent="0.15">
      <c r="B82" s="190"/>
      <c r="C82" s="190"/>
      <c r="N82" s="207"/>
      <c r="O82" s="190"/>
      <c r="P82" s="190"/>
      <c r="Q82" s="190"/>
      <c r="R82" s="190"/>
      <c r="S82" s="190"/>
      <c r="T82" s="190"/>
      <c r="U82" s="190"/>
      <c r="V82" s="190"/>
    </row>
    <row r="83" spans="2:22" s="192" customFormat="1" ht="15" customHeight="1" x14ac:dyDescent="0.15">
      <c r="B83" s="190"/>
      <c r="C83" s="190"/>
      <c r="N83" s="207"/>
      <c r="O83" s="190"/>
      <c r="P83" s="190"/>
      <c r="Q83" s="190"/>
      <c r="R83" s="190"/>
      <c r="S83" s="190"/>
      <c r="T83" s="190"/>
      <c r="U83" s="190"/>
      <c r="V83" s="190"/>
    </row>
    <row r="84" spans="2:22" s="192" customFormat="1" ht="15" customHeight="1" x14ac:dyDescent="0.15">
      <c r="B84" s="190"/>
      <c r="C84" s="190"/>
      <c r="N84" s="190"/>
      <c r="O84" s="190"/>
      <c r="P84" s="190"/>
      <c r="Q84" s="190"/>
      <c r="R84" s="190"/>
      <c r="S84" s="190"/>
      <c r="T84" s="190"/>
      <c r="U84" s="190"/>
      <c r="V84" s="190"/>
    </row>
    <row r="85" spans="2:22" s="192" customFormat="1" ht="15" customHeight="1" x14ac:dyDescent="0.15">
      <c r="B85" s="190"/>
      <c r="C85" s="190"/>
      <c r="N85" s="190"/>
      <c r="O85" s="190"/>
      <c r="P85" s="190"/>
      <c r="Q85" s="190"/>
      <c r="R85" s="190"/>
      <c r="S85" s="190"/>
      <c r="T85" s="190"/>
      <c r="U85" s="190"/>
      <c r="V85" s="190"/>
    </row>
    <row r="86" spans="2:22" s="192" customFormat="1" ht="15" customHeight="1" x14ac:dyDescent="0.15">
      <c r="B86" s="190"/>
      <c r="C86" s="190"/>
      <c r="N86" s="190"/>
      <c r="O86" s="190"/>
      <c r="P86" s="190"/>
      <c r="Q86" s="190"/>
      <c r="R86" s="190"/>
      <c r="S86" s="190"/>
      <c r="T86" s="190"/>
      <c r="U86" s="190"/>
      <c r="V86" s="190"/>
    </row>
    <row r="87" spans="2:22" s="192" customFormat="1" ht="15" customHeight="1" x14ac:dyDescent="0.15">
      <c r="B87" s="190"/>
      <c r="C87" s="190"/>
      <c r="N87" s="190"/>
      <c r="O87" s="190"/>
      <c r="P87" s="190"/>
      <c r="Q87" s="190"/>
      <c r="R87" s="190"/>
      <c r="S87" s="190"/>
      <c r="T87" s="190"/>
      <c r="U87" s="190"/>
      <c r="V87" s="190"/>
    </row>
    <row r="88" spans="2:22" s="192" customFormat="1" ht="15" customHeight="1" x14ac:dyDescent="0.15">
      <c r="B88" s="190"/>
      <c r="C88" s="190"/>
      <c r="N88" s="190"/>
      <c r="O88" s="190"/>
      <c r="P88" s="190"/>
      <c r="Q88" s="190"/>
      <c r="R88" s="190"/>
      <c r="S88" s="190"/>
      <c r="T88" s="190"/>
      <c r="U88" s="190"/>
      <c r="V88" s="190"/>
    </row>
    <row r="89" spans="2:22" s="192" customFormat="1" ht="15" customHeight="1" x14ac:dyDescent="0.15">
      <c r="B89" s="190"/>
      <c r="C89" s="190"/>
      <c r="N89" s="190"/>
      <c r="O89" s="190"/>
      <c r="P89" s="190"/>
      <c r="Q89" s="190"/>
      <c r="R89" s="190"/>
      <c r="S89" s="190"/>
      <c r="T89" s="190"/>
      <c r="U89" s="190"/>
      <c r="V89" s="190"/>
    </row>
    <row r="90" spans="2:22" s="192" customFormat="1" ht="15" customHeight="1" x14ac:dyDescent="0.15">
      <c r="B90" s="190"/>
      <c r="C90" s="190"/>
      <c r="N90" s="190"/>
      <c r="O90" s="190"/>
      <c r="P90" s="190"/>
      <c r="Q90" s="190"/>
      <c r="R90" s="190"/>
      <c r="S90" s="190"/>
      <c r="T90" s="190"/>
      <c r="U90" s="190"/>
      <c r="V90" s="190"/>
    </row>
    <row r="91" spans="2:22" s="192" customFormat="1" ht="15" customHeight="1" x14ac:dyDescent="0.15">
      <c r="B91" s="190"/>
      <c r="C91" s="190"/>
      <c r="N91" s="190"/>
      <c r="O91" s="190"/>
      <c r="P91" s="190"/>
      <c r="Q91" s="190"/>
      <c r="R91" s="190"/>
      <c r="S91" s="190"/>
      <c r="T91" s="190"/>
      <c r="U91" s="190"/>
      <c r="V91" s="190"/>
    </row>
    <row r="92" spans="2:22" s="192" customFormat="1" ht="15" customHeight="1" x14ac:dyDescent="0.15">
      <c r="B92" s="190"/>
      <c r="C92" s="190"/>
      <c r="N92" s="190"/>
      <c r="O92" s="190"/>
      <c r="P92" s="190"/>
      <c r="Q92" s="190"/>
      <c r="R92" s="190"/>
      <c r="S92" s="190"/>
      <c r="T92" s="190"/>
      <c r="U92" s="190"/>
      <c r="V92" s="190"/>
    </row>
    <row r="93" spans="2:22" s="192" customFormat="1" ht="15" customHeight="1" x14ac:dyDescent="0.15">
      <c r="B93" s="190"/>
      <c r="C93" s="190"/>
      <c r="N93" s="190"/>
      <c r="O93" s="190"/>
      <c r="P93" s="190"/>
      <c r="Q93" s="190"/>
      <c r="R93" s="190"/>
      <c r="S93" s="190"/>
      <c r="T93" s="190"/>
      <c r="U93" s="190"/>
      <c r="V93" s="190"/>
    </row>
    <row r="94" spans="2:22" s="192" customFormat="1" ht="15" customHeight="1" x14ac:dyDescent="0.15">
      <c r="B94" s="190"/>
      <c r="C94" s="190"/>
      <c r="N94" s="190"/>
      <c r="O94" s="190"/>
      <c r="P94" s="190"/>
      <c r="Q94" s="190"/>
      <c r="R94" s="190"/>
      <c r="S94" s="190"/>
      <c r="T94" s="190"/>
      <c r="U94" s="190"/>
      <c r="V94" s="190"/>
    </row>
    <row r="95" spans="2:22" s="192" customFormat="1" ht="15" customHeight="1" x14ac:dyDescent="0.15">
      <c r="B95" s="190"/>
      <c r="C95" s="190"/>
      <c r="N95" s="190"/>
      <c r="O95" s="190"/>
      <c r="P95" s="190"/>
      <c r="Q95" s="190"/>
      <c r="R95" s="190"/>
      <c r="S95" s="190"/>
      <c r="T95" s="190"/>
      <c r="U95" s="190"/>
      <c r="V95" s="190"/>
    </row>
    <row r="96" spans="2:22" s="192" customFormat="1" ht="15" customHeight="1" x14ac:dyDescent="0.15">
      <c r="B96" s="190"/>
      <c r="C96" s="190"/>
      <c r="N96" s="190"/>
      <c r="O96" s="190"/>
      <c r="P96" s="190"/>
      <c r="Q96" s="190"/>
      <c r="R96" s="190"/>
      <c r="S96" s="190"/>
      <c r="T96" s="190"/>
      <c r="U96" s="190"/>
      <c r="V96" s="190"/>
    </row>
    <row r="97" spans="2:22" s="192" customFormat="1" ht="15" customHeight="1" x14ac:dyDescent="0.15">
      <c r="B97" s="190"/>
      <c r="C97" s="190"/>
      <c r="N97" s="190"/>
      <c r="O97" s="190"/>
      <c r="P97" s="190"/>
      <c r="Q97" s="190"/>
      <c r="R97" s="190"/>
      <c r="S97" s="190"/>
      <c r="T97" s="190"/>
      <c r="U97" s="190"/>
      <c r="V97" s="190"/>
    </row>
    <row r="98" spans="2:22" s="192" customFormat="1" ht="15" customHeight="1" x14ac:dyDescent="0.15">
      <c r="B98" s="190"/>
      <c r="C98" s="190"/>
      <c r="N98" s="190"/>
      <c r="O98" s="190"/>
      <c r="P98" s="190"/>
      <c r="Q98" s="190"/>
      <c r="R98" s="190"/>
      <c r="S98" s="190"/>
      <c r="T98" s="190"/>
      <c r="U98" s="190"/>
      <c r="V98" s="190"/>
    </row>
    <row r="99" spans="2:22" s="192" customFormat="1" ht="15" customHeight="1" x14ac:dyDescent="0.15">
      <c r="B99" s="190"/>
      <c r="C99" s="190"/>
      <c r="N99" s="190"/>
      <c r="O99" s="190"/>
      <c r="P99" s="190"/>
      <c r="Q99" s="190"/>
      <c r="R99" s="190"/>
      <c r="S99" s="190"/>
      <c r="T99" s="190"/>
      <c r="U99" s="190"/>
      <c r="V99" s="190"/>
    </row>
    <row r="100" spans="2:22" s="192" customFormat="1" ht="15" customHeight="1" x14ac:dyDescent="0.15">
      <c r="B100" s="190"/>
      <c r="C100" s="190"/>
      <c r="N100" s="190"/>
      <c r="O100" s="190"/>
      <c r="P100" s="190"/>
      <c r="Q100" s="190"/>
      <c r="R100" s="190"/>
      <c r="S100" s="190"/>
      <c r="T100" s="190"/>
      <c r="U100" s="190"/>
      <c r="V100" s="190"/>
    </row>
    <row r="101" spans="2:22" s="192" customFormat="1" ht="15" customHeight="1" x14ac:dyDescent="0.15">
      <c r="B101" s="190"/>
      <c r="C101" s="190"/>
      <c r="N101" s="190"/>
      <c r="O101" s="190"/>
      <c r="P101" s="190"/>
      <c r="Q101" s="190"/>
      <c r="R101" s="190"/>
      <c r="S101" s="190"/>
      <c r="T101" s="190"/>
      <c r="U101" s="190"/>
      <c r="V101" s="190"/>
    </row>
    <row r="102" spans="2:22" s="192" customFormat="1" ht="15" customHeight="1" x14ac:dyDescent="0.15">
      <c r="B102" s="190"/>
      <c r="C102" s="190"/>
      <c r="N102" s="190"/>
      <c r="O102" s="190"/>
      <c r="P102" s="190"/>
      <c r="Q102" s="190"/>
      <c r="R102" s="190"/>
      <c r="S102" s="190"/>
      <c r="T102" s="190"/>
      <c r="U102" s="190"/>
      <c r="V102" s="190"/>
    </row>
    <row r="103" spans="2:22" s="192" customFormat="1" ht="15" customHeight="1" x14ac:dyDescent="0.15">
      <c r="B103" s="190"/>
      <c r="C103" s="190"/>
      <c r="N103" s="190"/>
      <c r="O103" s="190"/>
      <c r="P103" s="190"/>
      <c r="Q103" s="190"/>
      <c r="R103" s="190"/>
      <c r="S103" s="190"/>
      <c r="T103" s="190"/>
      <c r="U103" s="190"/>
      <c r="V103" s="190"/>
    </row>
    <row r="104" spans="2:22" s="192" customFormat="1" ht="15" customHeight="1" x14ac:dyDescent="0.15">
      <c r="B104" s="190"/>
      <c r="C104" s="190"/>
      <c r="N104" s="190"/>
      <c r="O104" s="190"/>
      <c r="P104" s="190"/>
      <c r="Q104" s="190"/>
      <c r="R104" s="190"/>
      <c r="S104" s="190"/>
      <c r="T104" s="190"/>
      <c r="U104" s="190"/>
      <c r="V104" s="190"/>
    </row>
    <row r="105" spans="2:22" s="192" customFormat="1" ht="15" customHeight="1" x14ac:dyDescent="0.15">
      <c r="B105" s="190"/>
      <c r="C105" s="190"/>
      <c r="N105" s="190"/>
      <c r="O105" s="190"/>
      <c r="P105" s="190"/>
      <c r="Q105" s="190"/>
      <c r="R105" s="190"/>
      <c r="S105" s="190"/>
      <c r="T105" s="190"/>
      <c r="U105" s="190"/>
      <c r="V105" s="190"/>
    </row>
    <row r="106" spans="2:22" s="192" customFormat="1" ht="15" customHeight="1" x14ac:dyDescent="0.15">
      <c r="B106" s="190"/>
      <c r="C106" s="190"/>
      <c r="N106" s="190"/>
      <c r="O106" s="190"/>
      <c r="P106" s="190"/>
      <c r="Q106" s="190"/>
      <c r="R106" s="190"/>
      <c r="S106" s="190"/>
      <c r="T106" s="190"/>
      <c r="U106" s="190"/>
      <c r="V106" s="190"/>
    </row>
    <row r="107" spans="2:22" s="192" customFormat="1" ht="15" customHeight="1" x14ac:dyDescent="0.15">
      <c r="B107" s="190"/>
      <c r="C107" s="190"/>
      <c r="N107" s="190"/>
      <c r="O107" s="190"/>
      <c r="P107" s="190"/>
      <c r="Q107" s="190"/>
      <c r="R107" s="190"/>
      <c r="S107" s="190"/>
      <c r="T107" s="190"/>
      <c r="U107" s="190"/>
      <c r="V107" s="190"/>
    </row>
    <row r="108" spans="2:22" s="192" customFormat="1" ht="15" customHeight="1" x14ac:dyDescent="0.15">
      <c r="B108" s="190"/>
      <c r="C108" s="190"/>
      <c r="N108" s="190"/>
      <c r="O108" s="190"/>
      <c r="P108" s="190"/>
      <c r="Q108" s="190"/>
      <c r="R108" s="190"/>
      <c r="S108" s="190"/>
      <c r="T108" s="190"/>
      <c r="U108" s="190"/>
      <c r="V108" s="190"/>
    </row>
    <row r="109" spans="2:22" s="192" customFormat="1" ht="15" customHeight="1" x14ac:dyDescent="0.15">
      <c r="B109" s="190"/>
      <c r="C109" s="190"/>
      <c r="N109" s="190"/>
      <c r="O109" s="190"/>
      <c r="P109" s="190"/>
      <c r="Q109" s="190"/>
      <c r="R109" s="190"/>
      <c r="S109" s="190"/>
      <c r="T109" s="190"/>
      <c r="U109" s="190"/>
      <c r="V109" s="190"/>
    </row>
    <row r="110" spans="2:22" s="192" customFormat="1" ht="15" customHeight="1" x14ac:dyDescent="0.15">
      <c r="B110" s="190"/>
      <c r="C110" s="190"/>
      <c r="N110" s="190"/>
      <c r="O110" s="190"/>
      <c r="P110" s="190"/>
      <c r="Q110" s="190"/>
      <c r="R110" s="190"/>
      <c r="S110" s="190"/>
      <c r="T110" s="190"/>
      <c r="U110" s="190"/>
      <c r="V110" s="190"/>
    </row>
    <row r="111" spans="2:22" s="192" customFormat="1" ht="15" customHeight="1" x14ac:dyDescent="0.15">
      <c r="B111" s="190"/>
      <c r="C111" s="190"/>
      <c r="N111" s="190"/>
      <c r="O111" s="190"/>
      <c r="P111" s="190"/>
      <c r="Q111" s="190"/>
      <c r="R111" s="190"/>
      <c r="S111" s="190"/>
      <c r="T111" s="190"/>
      <c r="U111" s="190"/>
      <c r="V111" s="190"/>
    </row>
    <row r="112" spans="2:22" s="192" customFormat="1" ht="15" customHeight="1" x14ac:dyDescent="0.15">
      <c r="B112" s="190"/>
      <c r="C112" s="190"/>
      <c r="N112" s="190"/>
      <c r="O112" s="190"/>
      <c r="P112" s="190"/>
      <c r="Q112" s="190"/>
      <c r="R112" s="190"/>
      <c r="S112" s="190"/>
      <c r="T112" s="190"/>
      <c r="U112" s="190"/>
      <c r="V112" s="190"/>
    </row>
    <row r="113" spans="2:22" s="192" customFormat="1" ht="15" customHeight="1" x14ac:dyDescent="0.15">
      <c r="B113" s="190"/>
      <c r="C113" s="190"/>
      <c r="N113" s="190"/>
      <c r="O113" s="190"/>
      <c r="P113" s="190"/>
      <c r="Q113" s="190"/>
      <c r="R113" s="190"/>
      <c r="S113" s="190"/>
      <c r="T113" s="190"/>
      <c r="U113" s="190"/>
      <c r="V113" s="190"/>
    </row>
    <row r="114" spans="2:22" s="192" customFormat="1" ht="15" customHeight="1" x14ac:dyDescent="0.15">
      <c r="B114" s="190"/>
      <c r="C114" s="190"/>
      <c r="N114" s="190"/>
      <c r="O114" s="190"/>
      <c r="P114" s="190"/>
      <c r="Q114" s="190"/>
      <c r="R114" s="190"/>
      <c r="S114" s="190"/>
      <c r="T114" s="190"/>
      <c r="U114" s="190"/>
      <c r="V114" s="190"/>
    </row>
    <row r="115" spans="2:22" s="192" customFormat="1" ht="15" customHeight="1" x14ac:dyDescent="0.15">
      <c r="B115" s="190"/>
      <c r="C115" s="190"/>
      <c r="N115" s="190"/>
      <c r="O115" s="190"/>
      <c r="P115" s="190"/>
      <c r="Q115" s="190"/>
      <c r="R115" s="190"/>
      <c r="S115" s="190"/>
      <c r="T115" s="190"/>
      <c r="U115" s="190"/>
      <c r="V115" s="190"/>
    </row>
    <row r="116" spans="2:22" s="192" customFormat="1" ht="15" customHeight="1" x14ac:dyDescent="0.15">
      <c r="B116" s="190"/>
      <c r="C116" s="190"/>
      <c r="N116" s="190"/>
      <c r="O116" s="190"/>
      <c r="P116" s="190"/>
      <c r="Q116" s="190"/>
      <c r="R116" s="190"/>
      <c r="S116" s="190"/>
      <c r="T116" s="190"/>
      <c r="U116" s="190"/>
      <c r="V116" s="190"/>
    </row>
    <row r="117" spans="2:22" s="192" customFormat="1" ht="15" customHeight="1" x14ac:dyDescent="0.15">
      <c r="B117" s="190"/>
      <c r="C117" s="190"/>
      <c r="N117" s="190"/>
      <c r="O117" s="190"/>
      <c r="P117" s="190"/>
      <c r="Q117" s="190"/>
      <c r="R117" s="190"/>
      <c r="S117" s="190"/>
      <c r="T117" s="190"/>
      <c r="U117" s="190"/>
      <c r="V117" s="190"/>
    </row>
    <row r="118" spans="2:22" s="192" customFormat="1" ht="15" customHeight="1" x14ac:dyDescent="0.15">
      <c r="B118" s="190"/>
      <c r="C118" s="190"/>
      <c r="N118" s="190"/>
      <c r="O118" s="190"/>
      <c r="P118" s="190"/>
      <c r="Q118" s="190"/>
      <c r="R118" s="190"/>
      <c r="S118" s="190"/>
      <c r="T118" s="190"/>
      <c r="U118" s="190"/>
      <c r="V118" s="190"/>
    </row>
    <row r="119" spans="2:22" s="192" customFormat="1" ht="15" customHeight="1" x14ac:dyDescent="0.15">
      <c r="B119" s="190"/>
      <c r="C119" s="190"/>
      <c r="N119" s="190"/>
      <c r="O119" s="190"/>
      <c r="P119" s="190"/>
      <c r="Q119" s="190"/>
      <c r="R119" s="190"/>
      <c r="S119" s="190"/>
      <c r="T119" s="190"/>
      <c r="U119" s="190"/>
      <c r="V119" s="190"/>
    </row>
    <row r="120" spans="2:22" s="192" customFormat="1" ht="15" customHeight="1" x14ac:dyDescent="0.15">
      <c r="B120" s="190"/>
      <c r="C120" s="190"/>
      <c r="N120" s="190"/>
      <c r="O120" s="190"/>
      <c r="P120" s="190"/>
      <c r="Q120" s="190"/>
      <c r="R120" s="190"/>
      <c r="S120" s="190"/>
      <c r="T120" s="190"/>
      <c r="U120" s="190"/>
      <c r="V120" s="190"/>
    </row>
    <row r="121" spans="2:22" s="192" customFormat="1" ht="15" customHeight="1" x14ac:dyDescent="0.15">
      <c r="B121" s="190"/>
      <c r="C121" s="190"/>
      <c r="N121" s="190"/>
      <c r="O121" s="190"/>
      <c r="P121" s="190"/>
      <c r="Q121" s="190"/>
      <c r="R121" s="190"/>
      <c r="S121" s="190"/>
      <c r="T121" s="190"/>
      <c r="U121" s="190"/>
      <c r="V121" s="190"/>
    </row>
    <row r="122" spans="2:22" s="192" customFormat="1" ht="15" customHeight="1" x14ac:dyDescent="0.15">
      <c r="B122" s="190"/>
      <c r="C122" s="190"/>
      <c r="N122" s="190"/>
      <c r="O122" s="190"/>
      <c r="P122" s="190"/>
      <c r="Q122" s="190"/>
      <c r="R122" s="190"/>
      <c r="S122" s="190"/>
      <c r="T122" s="190"/>
      <c r="U122" s="190"/>
      <c r="V122" s="190"/>
    </row>
    <row r="123" spans="2:22" s="192" customFormat="1" ht="15" customHeight="1" x14ac:dyDescent="0.15">
      <c r="B123" s="190"/>
      <c r="C123" s="190"/>
      <c r="N123" s="190"/>
      <c r="O123" s="190"/>
      <c r="P123" s="190"/>
      <c r="Q123" s="190"/>
      <c r="R123" s="190"/>
      <c r="S123" s="190"/>
      <c r="T123" s="190"/>
      <c r="U123" s="190"/>
      <c r="V123" s="190"/>
    </row>
    <row r="124" spans="2:22" s="192" customFormat="1" ht="15" customHeight="1" x14ac:dyDescent="0.15">
      <c r="B124" s="190"/>
      <c r="C124" s="190"/>
      <c r="N124" s="190"/>
      <c r="O124" s="190"/>
      <c r="P124" s="190"/>
      <c r="Q124" s="190"/>
      <c r="R124" s="190"/>
      <c r="S124" s="190"/>
      <c r="T124" s="190"/>
      <c r="U124" s="190"/>
      <c r="V124" s="190"/>
    </row>
    <row r="125" spans="2:22" s="192" customFormat="1" ht="15" customHeight="1" x14ac:dyDescent="0.15">
      <c r="B125" s="190"/>
      <c r="C125" s="190"/>
      <c r="N125" s="190"/>
      <c r="O125" s="190"/>
      <c r="P125" s="190"/>
      <c r="Q125" s="190"/>
      <c r="R125" s="190"/>
      <c r="S125" s="190"/>
      <c r="T125" s="190"/>
      <c r="U125" s="190"/>
      <c r="V125" s="190"/>
    </row>
    <row r="126" spans="2:22" s="192" customFormat="1" ht="15" customHeight="1" x14ac:dyDescent="0.15">
      <c r="B126" s="190"/>
      <c r="C126" s="190"/>
      <c r="N126" s="190"/>
      <c r="O126" s="190"/>
      <c r="P126" s="190"/>
      <c r="Q126" s="190"/>
      <c r="R126" s="190"/>
      <c r="S126" s="190"/>
      <c r="T126" s="190"/>
      <c r="U126" s="190"/>
      <c r="V126" s="190"/>
    </row>
    <row r="127" spans="2:22" s="192" customFormat="1" ht="15" customHeight="1" x14ac:dyDescent="0.15">
      <c r="B127" s="190"/>
      <c r="C127" s="190"/>
      <c r="N127" s="190"/>
      <c r="O127" s="190"/>
      <c r="P127" s="190"/>
      <c r="Q127" s="190"/>
      <c r="R127" s="190"/>
      <c r="S127" s="190"/>
      <c r="T127" s="190"/>
      <c r="U127" s="190"/>
      <c r="V127" s="190"/>
    </row>
    <row r="128" spans="2:22" s="192" customFormat="1" ht="15" customHeight="1" x14ac:dyDescent="0.15">
      <c r="B128" s="190"/>
      <c r="C128" s="190"/>
      <c r="N128" s="190"/>
      <c r="O128" s="190"/>
      <c r="P128" s="190"/>
      <c r="Q128" s="190"/>
      <c r="R128" s="190"/>
      <c r="S128" s="190"/>
      <c r="T128" s="190"/>
      <c r="U128" s="190"/>
      <c r="V128" s="190"/>
    </row>
    <row r="129" spans="2:22" s="192" customFormat="1" ht="15" customHeight="1" x14ac:dyDescent="0.15">
      <c r="B129" s="190"/>
      <c r="C129" s="190"/>
      <c r="N129" s="190"/>
      <c r="O129" s="190"/>
      <c r="P129" s="190"/>
      <c r="Q129" s="190"/>
      <c r="R129" s="190"/>
      <c r="S129" s="190"/>
      <c r="T129" s="190"/>
      <c r="U129" s="190"/>
      <c r="V129" s="190"/>
    </row>
    <row r="130" spans="2:22" s="192" customFormat="1" ht="15" customHeight="1" x14ac:dyDescent="0.15">
      <c r="B130" s="190"/>
      <c r="C130" s="190"/>
      <c r="N130" s="190"/>
      <c r="O130" s="190"/>
      <c r="P130" s="190"/>
      <c r="Q130" s="190"/>
      <c r="R130" s="190"/>
      <c r="S130" s="190"/>
      <c r="T130" s="190"/>
      <c r="U130" s="190"/>
      <c r="V130" s="190"/>
    </row>
    <row r="131" spans="2:22" s="192" customFormat="1" ht="15" customHeight="1" x14ac:dyDescent="0.15">
      <c r="B131" s="190"/>
      <c r="C131" s="190"/>
      <c r="N131" s="190"/>
      <c r="O131" s="190"/>
      <c r="P131" s="190"/>
      <c r="Q131" s="190"/>
      <c r="R131" s="190"/>
      <c r="S131" s="190"/>
      <c r="T131" s="190"/>
      <c r="U131" s="190"/>
      <c r="V131" s="190"/>
    </row>
    <row r="132" spans="2:22" s="192" customFormat="1" ht="15" customHeight="1" x14ac:dyDescent="0.15">
      <c r="B132" s="190"/>
      <c r="C132" s="190"/>
      <c r="N132" s="190"/>
      <c r="O132" s="190"/>
      <c r="P132" s="190"/>
      <c r="Q132" s="190"/>
      <c r="R132" s="190"/>
      <c r="S132" s="190"/>
      <c r="T132" s="190"/>
      <c r="U132" s="190"/>
      <c r="V132" s="190"/>
    </row>
    <row r="133" spans="2:22" s="192" customFormat="1" ht="15" customHeight="1" x14ac:dyDescent="0.15">
      <c r="B133" s="190"/>
      <c r="C133" s="190"/>
      <c r="N133" s="190"/>
      <c r="O133" s="190"/>
      <c r="P133" s="190"/>
      <c r="Q133" s="190"/>
      <c r="R133" s="190"/>
      <c r="S133" s="190"/>
      <c r="T133" s="190"/>
      <c r="U133" s="190"/>
      <c r="V133" s="190"/>
    </row>
    <row r="134" spans="2:22" s="192" customFormat="1" ht="15" customHeight="1" x14ac:dyDescent="0.15">
      <c r="B134" s="190"/>
      <c r="C134" s="190"/>
      <c r="N134" s="190"/>
      <c r="O134" s="190"/>
      <c r="P134" s="190"/>
      <c r="Q134" s="190"/>
      <c r="R134" s="190"/>
      <c r="S134" s="190"/>
      <c r="T134" s="190"/>
      <c r="U134" s="190"/>
      <c r="V134" s="190"/>
    </row>
    <row r="135" spans="2:22" s="192" customFormat="1" ht="15" customHeight="1" x14ac:dyDescent="0.15">
      <c r="B135" s="190"/>
      <c r="C135" s="190"/>
      <c r="N135" s="190"/>
      <c r="O135" s="190"/>
      <c r="P135" s="190"/>
      <c r="Q135" s="190"/>
      <c r="R135" s="190"/>
      <c r="S135" s="190"/>
      <c r="T135" s="190"/>
      <c r="U135" s="190"/>
      <c r="V135" s="190"/>
    </row>
    <row r="136" spans="2:22" s="192" customFormat="1" ht="15" customHeight="1" x14ac:dyDescent="0.15">
      <c r="B136" s="190"/>
      <c r="C136" s="190"/>
      <c r="N136" s="190"/>
      <c r="O136" s="190"/>
      <c r="P136" s="190"/>
      <c r="Q136" s="190"/>
      <c r="R136" s="190"/>
      <c r="S136" s="190"/>
      <c r="T136" s="190"/>
      <c r="U136" s="190"/>
      <c r="V136" s="190"/>
    </row>
    <row r="137" spans="2:22" s="192" customFormat="1" ht="15" customHeight="1" x14ac:dyDescent="0.15">
      <c r="B137" s="190"/>
      <c r="C137" s="190"/>
      <c r="N137" s="190"/>
      <c r="O137" s="190"/>
      <c r="P137" s="190"/>
      <c r="Q137" s="190"/>
      <c r="R137" s="190"/>
      <c r="S137" s="190"/>
      <c r="T137" s="190"/>
      <c r="U137" s="190"/>
      <c r="V137" s="190"/>
    </row>
    <row r="138" spans="2:22" s="192" customFormat="1" ht="15" customHeight="1" x14ac:dyDescent="0.15">
      <c r="B138" s="190"/>
      <c r="C138" s="190"/>
      <c r="N138" s="190"/>
      <c r="O138" s="190"/>
      <c r="P138" s="190"/>
      <c r="Q138" s="190"/>
      <c r="R138" s="190"/>
      <c r="S138" s="190"/>
      <c r="T138" s="190"/>
      <c r="U138" s="190"/>
      <c r="V138" s="190"/>
    </row>
    <row r="139" spans="2:22" s="192" customFormat="1" ht="15" customHeight="1" x14ac:dyDescent="0.15">
      <c r="B139" s="190"/>
      <c r="C139" s="190"/>
      <c r="N139" s="190"/>
      <c r="O139" s="190"/>
      <c r="P139" s="190"/>
      <c r="Q139" s="190"/>
      <c r="R139" s="190"/>
      <c r="S139" s="190"/>
      <c r="T139" s="190"/>
      <c r="U139" s="190"/>
      <c r="V139" s="190"/>
    </row>
    <row r="140" spans="2:22" s="192" customFormat="1" ht="15" customHeight="1" x14ac:dyDescent="0.15">
      <c r="B140" s="190"/>
      <c r="C140" s="190"/>
      <c r="N140" s="190"/>
      <c r="O140" s="190"/>
      <c r="P140" s="190"/>
      <c r="Q140" s="190"/>
      <c r="R140" s="190"/>
      <c r="S140" s="190"/>
      <c r="T140" s="190"/>
      <c r="U140" s="190"/>
      <c r="V140" s="190"/>
    </row>
    <row r="141" spans="2:22" s="192" customFormat="1" ht="15" customHeight="1" x14ac:dyDescent="0.15">
      <c r="B141" s="190"/>
      <c r="C141" s="190"/>
      <c r="N141" s="190"/>
      <c r="O141" s="190"/>
      <c r="P141" s="190"/>
      <c r="Q141" s="190"/>
      <c r="R141" s="190"/>
      <c r="S141" s="190"/>
      <c r="T141" s="190"/>
      <c r="U141" s="190"/>
      <c r="V141" s="190"/>
    </row>
    <row r="142" spans="2:22" s="192" customFormat="1" ht="15" customHeight="1" x14ac:dyDescent="0.15">
      <c r="B142" s="190"/>
      <c r="C142" s="190"/>
      <c r="N142" s="190"/>
      <c r="O142" s="190"/>
      <c r="P142" s="190"/>
      <c r="Q142" s="190"/>
      <c r="R142" s="190"/>
      <c r="S142" s="190"/>
      <c r="T142" s="190"/>
      <c r="U142" s="190"/>
      <c r="V142" s="190"/>
    </row>
    <row r="143" spans="2:22" s="192" customFormat="1" ht="15" customHeight="1" x14ac:dyDescent="0.15">
      <c r="B143" s="190"/>
      <c r="C143" s="190"/>
      <c r="N143" s="190"/>
      <c r="O143" s="190"/>
      <c r="P143" s="190"/>
      <c r="Q143" s="190"/>
      <c r="R143" s="190"/>
      <c r="S143" s="190"/>
      <c r="T143" s="190"/>
      <c r="U143" s="190"/>
      <c r="V143" s="190"/>
    </row>
    <row r="144" spans="2:22" s="192" customFormat="1" ht="15" customHeight="1" x14ac:dyDescent="0.15">
      <c r="B144" s="190"/>
      <c r="C144" s="190"/>
      <c r="N144" s="190"/>
      <c r="O144" s="190"/>
      <c r="P144" s="190"/>
      <c r="Q144" s="190"/>
      <c r="R144" s="190"/>
      <c r="S144" s="190"/>
      <c r="T144" s="190"/>
      <c r="U144" s="190"/>
      <c r="V144" s="190"/>
    </row>
    <row r="145" spans="1:22" s="192" customFormat="1" ht="15" customHeight="1" x14ac:dyDescent="0.15">
      <c r="B145" s="190"/>
      <c r="C145" s="190"/>
      <c r="N145" s="190"/>
      <c r="O145" s="190"/>
      <c r="P145" s="190"/>
      <c r="Q145" s="190"/>
      <c r="R145" s="190"/>
      <c r="S145" s="190"/>
      <c r="T145" s="190"/>
      <c r="U145" s="190"/>
      <c r="V145" s="190"/>
    </row>
    <row r="146" spans="1:22" s="192" customFormat="1" ht="15" customHeight="1" x14ac:dyDescent="0.15">
      <c r="B146" s="190"/>
      <c r="C146" s="190"/>
      <c r="N146" s="190"/>
      <c r="O146" s="190"/>
      <c r="P146" s="190"/>
      <c r="Q146" s="190"/>
      <c r="R146" s="190"/>
      <c r="S146" s="190"/>
      <c r="T146" s="190"/>
      <c r="U146" s="190"/>
      <c r="V146" s="190"/>
    </row>
    <row r="147" spans="1:22" s="192" customFormat="1" ht="15" customHeight="1" x14ac:dyDescent="0.15">
      <c r="A147" s="1"/>
      <c r="B147" s="189"/>
      <c r="C147" s="189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90"/>
      <c r="O147" s="190"/>
      <c r="P147" s="190"/>
      <c r="Q147" s="190"/>
      <c r="R147" s="190"/>
      <c r="S147" s="190"/>
      <c r="T147" s="190"/>
      <c r="U147" s="190"/>
      <c r="V147" s="190"/>
    </row>
    <row r="148" spans="1:22" s="192" customFormat="1" ht="15" customHeight="1" x14ac:dyDescent="0.15">
      <c r="A148" s="1"/>
      <c r="B148" s="189"/>
      <c r="C148" s="189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90"/>
      <c r="O148" s="190"/>
      <c r="P148" s="190"/>
      <c r="Q148" s="190"/>
      <c r="R148" s="190"/>
      <c r="S148" s="190"/>
      <c r="T148" s="190"/>
      <c r="U148" s="190"/>
      <c r="V148" s="190"/>
    </row>
    <row r="149" spans="1:22" s="192" customFormat="1" ht="15" customHeight="1" x14ac:dyDescent="0.15">
      <c r="A149" s="1"/>
      <c r="B149" s="189"/>
      <c r="C149" s="18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90"/>
      <c r="O149" s="190"/>
      <c r="P149" s="190"/>
      <c r="Q149" s="190"/>
      <c r="R149" s="190"/>
      <c r="S149" s="190"/>
      <c r="T149" s="190"/>
      <c r="U149" s="190"/>
      <c r="V149" s="190"/>
    </row>
    <row r="150" spans="1:22" s="192" customFormat="1" ht="15" customHeight="1" x14ac:dyDescent="0.15">
      <c r="A150" s="1"/>
      <c r="B150" s="189"/>
      <c r="C150" s="189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90"/>
      <c r="O150" s="190"/>
      <c r="P150" s="190"/>
      <c r="Q150" s="190"/>
      <c r="R150" s="190"/>
      <c r="S150" s="190"/>
      <c r="T150" s="190"/>
      <c r="U150" s="190"/>
      <c r="V150" s="190"/>
    </row>
    <row r="151" spans="1:22" s="192" customFormat="1" ht="15" customHeight="1" x14ac:dyDescent="0.15">
      <c r="A151" s="1"/>
      <c r="B151" s="189"/>
      <c r="C151" s="189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90"/>
      <c r="O151" s="190"/>
      <c r="P151" s="190"/>
      <c r="Q151" s="190"/>
      <c r="R151" s="190"/>
      <c r="S151" s="190"/>
      <c r="T151" s="190"/>
      <c r="U151" s="190"/>
      <c r="V151" s="190"/>
    </row>
    <row r="152" spans="1:22" s="192" customFormat="1" ht="15" customHeight="1" x14ac:dyDescent="0.15">
      <c r="A152" s="1"/>
      <c r="B152" s="189"/>
      <c r="C152" s="189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90"/>
      <c r="O152" s="190"/>
      <c r="P152" s="190"/>
      <c r="Q152" s="190"/>
      <c r="R152" s="190"/>
      <c r="S152" s="190"/>
      <c r="T152" s="190"/>
      <c r="U152" s="190"/>
      <c r="V152" s="190"/>
    </row>
    <row r="153" spans="1:22" s="192" customFormat="1" ht="15" customHeight="1" x14ac:dyDescent="0.15">
      <c r="A153" s="1"/>
      <c r="B153" s="189"/>
      <c r="C153" s="189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90"/>
      <c r="O153" s="190"/>
      <c r="P153" s="190"/>
      <c r="Q153" s="190"/>
      <c r="R153" s="190"/>
      <c r="S153" s="190"/>
      <c r="T153" s="190"/>
      <c r="U153" s="190"/>
      <c r="V153" s="190"/>
    </row>
    <row r="154" spans="1:22" s="192" customFormat="1" ht="15" customHeight="1" x14ac:dyDescent="0.15">
      <c r="A154" s="1"/>
      <c r="B154" s="189"/>
      <c r="C154" s="189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90"/>
      <c r="O154" s="190"/>
      <c r="P154" s="190"/>
      <c r="Q154" s="190"/>
      <c r="R154" s="190"/>
      <c r="S154" s="190"/>
      <c r="T154" s="190"/>
      <c r="U154" s="190"/>
      <c r="V154" s="190"/>
    </row>
    <row r="155" spans="1:22" s="192" customFormat="1" ht="15" customHeight="1" x14ac:dyDescent="0.15">
      <c r="A155" s="1"/>
      <c r="B155" s="189"/>
      <c r="C155" s="189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90"/>
      <c r="O155" s="190"/>
      <c r="P155" s="190"/>
      <c r="Q155" s="190"/>
      <c r="R155" s="190"/>
      <c r="S155" s="190"/>
      <c r="T155" s="190"/>
      <c r="U155" s="190"/>
      <c r="V155" s="190"/>
    </row>
    <row r="156" spans="1:22" s="192" customFormat="1" ht="15" customHeight="1" x14ac:dyDescent="0.15">
      <c r="A156" s="1"/>
      <c r="B156" s="189"/>
      <c r="C156" s="189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90"/>
      <c r="O156" s="190"/>
      <c r="P156" s="190"/>
      <c r="Q156" s="190"/>
      <c r="R156" s="190"/>
      <c r="S156" s="190"/>
      <c r="T156" s="190"/>
      <c r="U156" s="190"/>
      <c r="V156" s="190"/>
    </row>
    <row r="157" spans="1:22" s="192" customFormat="1" ht="15" customHeight="1" x14ac:dyDescent="0.15">
      <c r="A157" s="1"/>
      <c r="B157" s="189"/>
      <c r="C157" s="189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90"/>
      <c r="O157" s="190"/>
      <c r="P157" s="190"/>
      <c r="Q157" s="190"/>
      <c r="R157" s="190"/>
      <c r="S157" s="190"/>
      <c r="T157" s="190"/>
      <c r="U157" s="190"/>
      <c r="V157" s="190"/>
    </row>
    <row r="158" spans="1:22" s="192" customFormat="1" ht="15" customHeight="1" x14ac:dyDescent="0.15">
      <c r="A158" s="1"/>
      <c r="B158" s="189"/>
      <c r="C158" s="189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90"/>
      <c r="O158" s="190"/>
      <c r="P158" s="190"/>
      <c r="Q158" s="190"/>
      <c r="R158" s="190"/>
      <c r="S158" s="190"/>
      <c r="T158" s="190"/>
      <c r="U158" s="190"/>
      <c r="V158" s="190"/>
    </row>
    <row r="159" spans="1:22" s="192" customFormat="1" ht="15" customHeight="1" x14ac:dyDescent="0.15">
      <c r="A159" s="1"/>
      <c r="B159" s="189"/>
      <c r="C159" s="18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90"/>
      <c r="O159" s="190"/>
      <c r="P159" s="190"/>
      <c r="Q159" s="190"/>
      <c r="R159" s="190"/>
      <c r="S159" s="190"/>
      <c r="T159" s="190"/>
      <c r="U159" s="190"/>
      <c r="V159" s="190"/>
    </row>
    <row r="160" spans="1:22" s="192" customFormat="1" ht="15" customHeight="1" x14ac:dyDescent="0.15">
      <c r="A160" s="1"/>
      <c r="B160" s="189"/>
      <c r="C160" s="189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90"/>
      <c r="O160" s="190"/>
      <c r="P160" s="190"/>
      <c r="Q160" s="190"/>
      <c r="R160" s="190"/>
      <c r="S160" s="190"/>
      <c r="T160" s="190"/>
      <c r="U160" s="190"/>
      <c r="V160" s="190"/>
    </row>
    <row r="161" spans="1:22" s="192" customFormat="1" ht="15" customHeight="1" x14ac:dyDescent="0.15">
      <c r="A161" s="1"/>
      <c r="B161" s="189"/>
      <c r="C161" s="189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90"/>
      <c r="O161" s="190"/>
      <c r="P161" s="190"/>
      <c r="Q161" s="190"/>
      <c r="R161" s="190"/>
      <c r="S161" s="190"/>
      <c r="T161" s="190"/>
      <c r="U161" s="190"/>
      <c r="V161" s="190"/>
    </row>
    <row r="162" spans="1:22" s="192" customFormat="1" ht="15" customHeight="1" x14ac:dyDescent="0.15">
      <c r="A162" s="1"/>
      <c r="B162" s="189"/>
      <c r="C162" s="189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90"/>
      <c r="O162" s="190"/>
      <c r="P162" s="190"/>
      <c r="Q162" s="190"/>
      <c r="R162" s="190"/>
      <c r="S162" s="190"/>
      <c r="T162" s="190"/>
      <c r="U162" s="190"/>
      <c r="V162" s="190"/>
    </row>
    <row r="163" spans="1:22" s="192" customFormat="1" ht="15" customHeight="1" x14ac:dyDescent="0.15">
      <c r="A163" s="1"/>
      <c r="B163" s="189"/>
      <c r="C163" s="189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90"/>
      <c r="O163" s="190"/>
      <c r="P163" s="190"/>
      <c r="Q163" s="190"/>
      <c r="R163" s="190"/>
      <c r="S163" s="190"/>
      <c r="T163" s="190"/>
      <c r="U163" s="190"/>
      <c r="V163" s="190"/>
    </row>
    <row r="164" spans="1:22" s="192" customFormat="1" ht="15" customHeight="1" x14ac:dyDescent="0.15">
      <c r="A164" s="1"/>
      <c r="B164" s="189"/>
      <c r="C164" s="189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90"/>
      <c r="O164" s="190"/>
      <c r="P164" s="190"/>
      <c r="Q164" s="190"/>
      <c r="R164" s="190"/>
      <c r="S164" s="190"/>
      <c r="T164" s="190"/>
      <c r="U164" s="190"/>
      <c r="V164" s="190"/>
    </row>
    <row r="165" spans="1:22" ht="15" customHeight="1" x14ac:dyDescent="0.15"/>
    <row r="166" spans="1:22" ht="15" customHeight="1" x14ac:dyDescent="0.15"/>
    <row r="167" spans="1:22" ht="15" customHeight="1" x14ac:dyDescent="0.15"/>
    <row r="168" spans="1:22" ht="15" customHeight="1" x14ac:dyDescent="0.15"/>
    <row r="169" spans="1:22" ht="15" customHeight="1" x14ac:dyDescent="0.15"/>
    <row r="170" spans="1:22" ht="15" customHeight="1" x14ac:dyDescent="0.15"/>
    <row r="171" spans="1:22" ht="15" customHeight="1" x14ac:dyDescent="0.15"/>
    <row r="172" spans="1:22" ht="15" customHeight="1" x14ac:dyDescent="0.15"/>
    <row r="173" spans="1:22" ht="15" customHeight="1" x14ac:dyDescent="0.15"/>
    <row r="174" spans="1:22" ht="15" customHeight="1" x14ac:dyDescent="0.15"/>
    <row r="175" spans="1:22" ht="15" customHeight="1" x14ac:dyDescent="0.15"/>
    <row r="176" spans="1:22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</sheetData>
  <phoneticPr fontId="79"/>
  <pageMargins left="0.59055118110236227" right="0.19685039370078736" top="0.39370078740157483" bottom="0.39370078740157483" header="0.31496062992125984" footer="0.19685039370078736"/>
  <pageSetup paperSize="9" scale="92" orientation="portrait" r:id="rId1"/>
  <headerFooter alignWithMargins="0">
    <oddFooter>&amp;C&amp;12- 7 -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AJ58"/>
  <sheetViews>
    <sheetView showGridLines="0" view="pageBreakPreview" zoomScaleNormal="120" zoomScaleSheetLayoutView="100" workbookViewId="0"/>
  </sheetViews>
  <sheetFormatPr defaultRowHeight="18" customHeight="1" x14ac:dyDescent="0.15"/>
  <cols>
    <col min="1" max="2" width="2.5" style="228" customWidth="1"/>
    <col min="3" max="13" width="8.125" style="228" customWidth="1"/>
    <col min="14" max="14" width="9" style="228" customWidth="1"/>
    <col min="15" max="16384" width="9" style="228"/>
  </cols>
  <sheetData>
    <row r="1" spans="1:36" s="229" customFormat="1" ht="22.5" customHeight="1" x14ac:dyDescent="0.15">
      <c r="A1" s="232">
        <v>44228</v>
      </c>
      <c r="B1" s="233"/>
      <c r="C1" s="233"/>
      <c r="D1" s="241"/>
      <c r="E1" s="241"/>
      <c r="F1" s="241"/>
      <c r="G1" s="233"/>
      <c r="H1" s="233"/>
      <c r="I1" s="233"/>
      <c r="J1" s="233"/>
      <c r="K1" s="233"/>
      <c r="L1" s="233"/>
      <c r="M1" s="241"/>
    </row>
    <row r="2" spans="1:36" s="230" customFormat="1" ht="18" customHeight="1" x14ac:dyDescent="0.15">
      <c r="D2" s="231"/>
      <c r="E2" s="231"/>
      <c r="F2" s="231"/>
      <c r="M2" s="231"/>
    </row>
    <row r="3" spans="1:36" s="230" customFormat="1" ht="18" customHeight="1" x14ac:dyDescent="0.15">
      <c r="D3" s="231"/>
      <c r="E3" s="231"/>
      <c r="F3" s="231"/>
      <c r="M3" s="231"/>
      <c r="AF3" s="231"/>
    </row>
    <row r="4" spans="1:36" s="231" customFormat="1" ht="18" customHeight="1" x14ac:dyDescent="0.15">
      <c r="L4" s="247" t="s">
        <v>165</v>
      </c>
    </row>
    <row r="5" spans="1:36" s="231" customFormat="1" ht="18" customHeight="1" x14ac:dyDescent="0.15">
      <c r="C5" s="566" t="s">
        <v>154</v>
      </c>
      <c r="D5" s="567"/>
      <c r="E5" s="566" t="s">
        <v>152</v>
      </c>
      <c r="F5" s="567"/>
      <c r="G5" s="566" t="s">
        <v>153</v>
      </c>
      <c r="H5" s="567"/>
      <c r="I5" s="566" t="s">
        <v>107</v>
      </c>
      <c r="J5" s="567"/>
      <c r="K5" s="566" t="s">
        <v>145</v>
      </c>
      <c r="L5" s="567"/>
    </row>
    <row r="6" spans="1:36" s="231" customFormat="1" ht="18" customHeight="1" x14ac:dyDescent="0.15">
      <c r="C6" s="568" t="s">
        <v>303</v>
      </c>
      <c r="D6" s="569"/>
      <c r="E6" s="570">
        <v>1</v>
      </c>
      <c r="F6" s="571"/>
      <c r="G6" s="570">
        <v>24</v>
      </c>
      <c r="H6" s="571"/>
      <c r="I6" s="570">
        <v>0</v>
      </c>
      <c r="J6" s="571"/>
      <c r="K6" s="570">
        <v>25</v>
      </c>
      <c r="L6" s="571"/>
      <c r="M6" s="16"/>
      <c r="N6" s="16"/>
      <c r="O6" s="16"/>
      <c r="P6" s="16"/>
      <c r="Q6" s="16"/>
      <c r="S6" s="16"/>
      <c r="T6" s="16"/>
      <c r="U6" s="16"/>
      <c r="V6" s="16"/>
      <c r="W6" s="16"/>
      <c r="X6" s="16"/>
      <c r="Z6" s="16"/>
      <c r="AA6" s="16"/>
      <c r="AB6" s="16"/>
      <c r="AC6" s="16"/>
      <c r="AD6" s="16"/>
      <c r="AE6" s="16"/>
    </row>
    <row r="7" spans="1:36" s="231" customFormat="1" ht="18" customHeight="1" x14ac:dyDescent="0.15">
      <c r="C7" s="572" t="s">
        <v>149</v>
      </c>
      <c r="D7" s="573"/>
      <c r="E7" s="574">
        <v>0</v>
      </c>
      <c r="F7" s="575"/>
      <c r="G7" s="574">
        <v>25</v>
      </c>
      <c r="H7" s="575"/>
      <c r="I7" s="574">
        <v>0</v>
      </c>
      <c r="J7" s="575"/>
      <c r="K7" s="574">
        <v>25</v>
      </c>
      <c r="L7" s="575"/>
      <c r="M7" s="16"/>
      <c r="N7" s="16"/>
      <c r="O7" s="16"/>
      <c r="P7" s="16"/>
      <c r="Q7" s="16"/>
      <c r="S7" s="16"/>
      <c r="T7" s="16"/>
      <c r="U7" s="16"/>
      <c r="V7" s="16"/>
      <c r="W7" s="16"/>
      <c r="X7" s="16"/>
      <c r="Z7" s="16"/>
      <c r="AA7" s="16"/>
      <c r="AB7" s="16"/>
      <c r="AC7" s="16"/>
      <c r="AD7" s="16"/>
      <c r="AE7" s="16"/>
    </row>
    <row r="8" spans="1:36" s="231" customFormat="1" ht="18" customHeight="1" x14ac:dyDescent="0.15">
      <c r="C8" s="576" t="s">
        <v>224</v>
      </c>
      <c r="D8" s="577"/>
      <c r="E8" s="578">
        <v>6</v>
      </c>
      <c r="F8" s="579"/>
      <c r="G8" s="578">
        <v>18</v>
      </c>
      <c r="H8" s="579"/>
      <c r="I8" s="578">
        <v>1</v>
      </c>
      <c r="J8" s="579"/>
      <c r="K8" s="578">
        <v>25</v>
      </c>
      <c r="L8" s="579"/>
      <c r="M8" s="16"/>
      <c r="N8" s="16"/>
      <c r="O8" s="16"/>
      <c r="P8" s="16"/>
      <c r="Q8" s="16"/>
      <c r="S8" s="16"/>
      <c r="T8" s="16"/>
      <c r="U8" s="16"/>
      <c r="V8" s="16"/>
      <c r="W8" s="16"/>
      <c r="X8" s="16"/>
      <c r="Z8" s="16"/>
      <c r="AA8" s="16"/>
      <c r="AB8" s="16"/>
      <c r="AC8" s="16"/>
      <c r="AD8" s="16"/>
      <c r="AE8" s="16"/>
    </row>
    <row r="9" spans="1:36" s="231" customFormat="1" ht="18" customHeight="1" x14ac:dyDescent="0.15"/>
    <row r="10" spans="1:36" s="231" customFormat="1" ht="18" customHeight="1" x14ac:dyDescent="0.15"/>
    <row r="11" spans="1:36" s="231" customFormat="1" ht="16.5" customHeight="1" x14ac:dyDescent="0.15">
      <c r="B11" s="234" t="s">
        <v>85</v>
      </c>
      <c r="C11" s="234"/>
    </row>
    <row r="12" spans="1:36" s="231" customFormat="1" ht="16.5" customHeight="1" x14ac:dyDescent="0.15">
      <c r="C12" s="235"/>
      <c r="L12" s="247" t="s">
        <v>164</v>
      </c>
    </row>
    <row r="13" spans="1:36" s="231" customFormat="1" ht="16.5" customHeight="1" x14ac:dyDescent="0.15">
      <c r="C13" s="236" t="s">
        <v>158</v>
      </c>
      <c r="D13" s="580" t="s">
        <v>162</v>
      </c>
      <c r="E13" s="581"/>
      <c r="F13" s="582" t="s">
        <v>160</v>
      </c>
      <c r="G13" s="583"/>
      <c r="H13" s="243" t="s">
        <v>158</v>
      </c>
      <c r="I13" s="580" t="s">
        <v>162</v>
      </c>
      <c r="J13" s="581"/>
      <c r="K13" s="580" t="s">
        <v>163</v>
      </c>
      <c r="L13" s="581"/>
    </row>
    <row r="14" spans="1:36" s="231" customFormat="1" ht="16.5" customHeight="1" x14ac:dyDescent="0.15">
      <c r="C14" s="237">
        <v>1</v>
      </c>
      <c r="D14" s="584" t="s">
        <v>390</v>
      </c>
      <c r="E14" s="585"/>
      <c r="F14" s="586">
        <v>2</v>
      </c>
      <c r="G14" s="587"/>
      <c r="H14" s="244">
        <v>1</v>
      </c>
      <c r="I14" s="584" t="s">
        <v>195</v>
      </c>
      <c r="J14" s="585"/>
      <c r="K14" s="588">
        <v>353</v>
      </c>
      <c r="L14" s="589"/>
      <c r="V14" s="242"/>
      <c r="W14" s="242"/>
      <c r="X14" s="242"/>
      <c r="Y14" s="242"/>
      <c r="AA14" s="16"/>
      <c r="AB14" s="16"/>
      <c r="AC14" s="16"/>
      <c r="AD14" s="16"/>
      <c r="AE14" s="16"/>
      <c r="AF14" s="242"/>
      <c r="AG14" s="16"/>
      <c r="AH14" s="16"/>
      <c r="AI14" s="16"/>
      <c r="AJ14" s="16"/>
    </row>
    <row r="15" spans="1:36" s="231" customFormat="1" ht="16.5" customHeight="1" x14ac:dyDescent="0.15">
      <c r="C15" s="238"/>
      <c r="D15" s="590"/>
      <c r="E15" s="591"/>
      <c r="F15" s="592"/>
      <c r="G15" s="593"/>
      <c r="H15" s="245">
        <v>2</v>
      </c>
      <c r="I15" s="594" t="s">
        <v>307</v>
      </c>
      <c r="J15" s="595"/>
      <c r="K15" s="596">
        <v>159</v>
      </c>
      <c r="L15" s="597"/>
      <c r="V15" s="242"/>
      <c r="W15" s="242"/>
      <c r="X15" s="242"/>
      <c r="Y15" s="242"/>
      <c r="AA15" s="16"/>
      <c r="AB15" s="16"/>
      <c r="AC15" s="16"/>
      <c r="AD15" s="16"/>
      <c r="AE15" s="16"/>
      <c r="AF15" s="242"/>
      <c r="AG15" s="16"/>
      <c r="AH15" s="16"/>
      <c r="AI15" s="16"/>
      <c r="AJ15" s="16"/>
    </row>
    <row r="16" spans="1:36" s="231" customFormat="1" ht="16.5" customHeight="1" x14ac:dyDescent="0.15">
      <c r="C16" s="238"/>
      <c r="D16" s="590"/>
      <c r="E16" s="591"/>
      <c r="F16" s="592"/>
      <c r="G16" s="593"/>
      <c r="H16" s="245">
        <v>3</v>
      </c>
      <c r="I16" s="594" t="s">
        <v>308</v>
      </c>
      <c r="J16" s="595"/>
      <c r="K16" s="596">
        <v>111</v>
      </c>
      <c r="L16" s="597"/>
      <c r="V16" s="242"/>
      <c r="W16" s="242"/>
      <c r="X16" s="242"/>
      <c r="Y16" s="242"/>
      <c r="AA16" s="16"/>
      <c r="AB16" s="16"/>
      <c r="AC16" s="16"/>
      <c r="AD16" s="16"/>
      <c r="AE16" s="16"/>
      <c r="AF16" s="242"/>
      <c r="AG16" s="16"/>
      <c r="AH16" s="16"/>
      <c r="AI16" s="16"/>
      <c r="AJ16" s="16"/>
    </row>
    <row r="17" spans="2:36" s="231" customFormat="1" ht="16.5" customHeight="1" x14ac:dyDescent="0.15">
      <c r="C17" s="238"/>
      <c r="D17" s="590"/>
      <c r="E17" s="591"/>
      <c r="F17" s="592"/>
      <c r="G17" s="593"/>
      <c r="H17" s="245">
        <v>4</v>
      </c>
      <c r="I17" s="594" t="s">
        <v>95</v>
      </c>
      <c r="J17" s="595"/>
      <c r="K17" s="596">
        <v>106</v>
      </c>
      <c r="L17" s="597"/>
      <c r="V17" s="242"/>
      <c r="W17" s="242"/>
      <c r="X17" s="242"/>
      <c r="Y17" s="242"/>
      <c r="AA17" s="16"/>
      <c r="AB17" s="16"/>
      <c r="AC17" s="16"/>
      <c r="AD17" s="16"/>
      <c r="AE17" s="16"/>
      <c r="AF17" s="242"/>
      <c r="AG17" s="16"/>
      <c r="AH17" s="16"/>
      <c r="AI17" s="16"/>
      <c r="AJ17" s="16"/>
    </row>
    <row r="18" spans="2:36" s="231" customFormat="1" ht="16.5" customHeight="1" x14ac:dyDescent="0.15">
      <c r="C18" s="238"/>
      <c r="D18" s="594"/>
      <c r="E18" s="595"/>
      <c r="F18" s="598"/>
      <c r="G18" s="599"/>
      <c r="H18" s="245">
        <v>5</v>
      </c>
      <c r="I18" s="594" t="s">
        <v>100</v>
      </c>
      <c r="J18" s="595"/>
      <c r="K18" s="596">
        <v>99</v>
      </c>
      <c r="L18" s="597"/>
      <c r="V18" s="242"/>
      <c r="W18" s="242"/>
      <c r="X18" s="242"/>
      <c r="Y18" s="242"/>
      <c r="AA18" s="16"/>
      <c r="AB18" s="16"/>
      <c r="AC18" s="16"/>
      <c r="AD18" s="16"/>
      <c r="AE18" s="16"/>
      <c r="AF18" s="242"/>
      <c r="AG18" s="16"/>
      <c r="AH18" s="16"/>
      <c r="AI18" s="16"/>
      <c r="AJ18" s="16"/>
    </row>
    <row r="19" spans="2:36" s="231" customFormat="1" ht="16.5" customHeight="1" x14ac:dyDescent="0.15">
      <c r="C19" s="238"/>
      <c r="D19" s="590"/>
      <c r="E19" s="591"/>
      <c r="F19" s="600"/>
      <c r="G19" s="601"/>
      <c r="H19" s="245"/>
      <c r="I19" s="594"/>
      <c r="J19" s="595"/>
      <c r="K19" s="596"/>
      <c r="L19" s="597"/>
      <c r="V19" s="242"/>
      <c r="W19" s="242"/>
      <c r="X19" s="242"/>
      <c r="Y19" s="242"/>
      <c r="AA19" s="16"/>
      <c r="AB19" s="16"/>
      <c r="AC19" s="16"/>
      <c r="AD19" s="16"/>
      <c r="AE19" s="16"/>
      <c r="AF19" s="242"/>
      <c r="AG19" s="16"/>
      <c r="AH19" s="16"/>
      <c r="AI19" s="16"/>
      <c r="AJ19" s="16"/>
    </row>
    <row r="20" spans="2:36" s="231" customFormat="1" ht="16.5" customHeight="1" x14ac:dyDescent="0.15">
      <c r="C20" s="238"/>
      <c r="D20" s="590"/>
      <c r="E20" s="591"/>
      <c r="F20" s="600"/>
      <c r="G20" s="601"/>
      <c r="H20" s="245"/>
      <c r="I20" s="590"/>
      <c r="J20" s="591"/>
      <c r="K20" s="602"/>
      <c r="L20" s="603"/>
      <c r="V20" s="242"/>
      <c r="W20" s="242"/>
      <c r="X20" s="242"/>
      <c r="Y20" s="242"/>
      <c r="AA20" s="16"/>
      <c r="AB20" s="16"/>
      <c r="AC20" s="16"/>
      <c r="AD20" s="16"/>
      <c r="AE20" s="16"/>
      <c r="AF20" s="242"/>
      <c r="AG20" s="16"/>
      <c r="AH20" s="16"/>
      <c r="AI20" s="16"/>
      <c r="AJ20" s="16"/>
    </row>
    <row r="21" spans="2:36" s="231" customFormat="1" ht="16.5" customHeight="1" x14ac:dyDescent="0.15">
      <c r="C21" s="239"/>
      <c r="D21" s="604"/>
      <c r="E21" s="605"/>
      <c r="F21" s="606"/>
      <c r="G21" s="607"/>
      <c r="H21" s="246"/>
      <c r="I21" s="604"/>
      <c r="J21" s="605"/>
      <c r="K21" s="608"/>
      <c r="L21" s="609"/>
      <c r="V21" s="242"/>
      <c r="W21" s="242"/>
      <c r="X21" s="242"/>
      <c r="Y21" s="242"/>
      <c r="AA21" s="16"/>
      <c r="AB21" s="16"/>
      <c r="AC21" s="16"/>
      <c r="AD21" s="16"/>
      <c r="AE21" s="16"/>
      <c r="AF21" s="242"/>
      <c r="AG21" s="16"/>
      <c r="AH21" s="16"/>
      <c r="AI21" s="16"/>
      <c r="AJ21" s="16"/>
    </row>
    <row r="22" spans="2:36" s="231" customFormat="1" ht="16.5" customHeight="1" x14ac:dyDescent="0.15"/>
    <row r="23" spans="2:36" s="231" customFormat="1" ht="16.5" customHeight="1" x14ac:dyDescent="0.15">
      <c r="B23" s="234" t="s">
        <v>330</v>
      </c>
      <c r="C23" s="234"/>
    </row>
    <row r="24" spans="2:36" s="231" customFormat="1" ht="16.5" customHeight="1" x14ac:dyDescent="0.15">
      <c r="C24" s="235"/>
      <c r="L24" s="247" t="s">
        <v>164</v>
      </c>
    </row>
    <row r="25" spans="2:36" s="231" customFormat="1" ht="16.5" customHeight="1" x14ac:dyDescent="0.15">
      <c r="C25" s="236" t="s">
        <v>158</v>
      </c>
      <c r="D25" s="580" t="s">
        <v>162</v>
      </c>
      <c r="E25" s="581"/>
      <c r="F25" s="582" t="s">
        <v>160</v>
      </c>
      <c r="G25" s="583"/>
      <c r="H25" s="243" t="s">
        <v>158</v>
      </c>
      <c r="I25" s="580" t="s">
        <v>162</v>
      </c>
      <c r="J25" s="581"/>
      <c r="K25" s="580" t="s">
        <v>163</v>
      </c>
      <c r="L25" s="581"/>
    </row>
    <row r="26" spans="2:36" s="231" customFormat="1" ht="16.5" customHeight="1" x14ac:dyDescent="0.15">
      <c r="C26" s="237"/>
      <c r="D26" s="584"/>
      <c r="E26" s="585"/>
      <c r="F26" s="586"/>
      <c r="G26" s="587"/>
      <c r="H26" s="244">
        <v>1</v>
      </c>
      <c r="I26" s="610" t="s">
        <v>195</v>
      </c>
      <c r="J26" s="611"/>
      <c r="K26" s="612">
        <v>213</v>
      </c>
      <c r="L26" s="613"/>
      <c r="V26" s="242"/>
      <c r="W26" s="242"/>
      <c r="X26" s="242"/>
      <c r="Y26" s="242"/>
      <c r="AA26" s="16"/>
      <c r="AB26" s="16"/>
      <c r="AC26" s="16"/>
      <c r="AD26" s="16"/>
      <c r="AE26" s="16"/>
      <c r="AF26" s="242"/>
      <c r="AG26" s="16"/>
      <c r="AH26" s="16"/>
      <c r="AI26" s="16"/>
      <c r="AJ26" s="16"/>
    </row>
    <row r="27" spans="2:36" s="231" customFormat="1" ht="16.5" customHeight="1" x14ac:dyDescent="0.15">
      <c r="C27" s="238"/>
      <c r="D27" s="590"/>
      <c r="E27" s="591"/>
      <c r="F27" s="600"/>
      <c r="G27" s="601"/>
      <c r="H27" s="245">
        <v>2</v>
      </c>
      <c r="I27" s="594" t="s">
        <v>307</v>
      </c>
      <c r="J27" s="595"/>
      <c r="K27" s="596">
        <v>104</v>
      </c>
      <c r="L27" s="597"/>
      <c r="V27" s="242"/>
      <c r="W27" s="242"/>
      <c r="X27" s="242"/>
      <c r="Y27" s="242"/>
      <c r="AA27" s="16"/>
      <c r="AB27" s="16"/>
      <c r="AC27" s="16"/>
      <c r="AD27" s="16"/>
      <c r="AE27" s="16"/>
      <c r="AF27" s="242"/>
      <c r="AG27" s="16"/>
      <c r="AH27" s="16"/>
      <c r="AI27" s="16"/>
      <c r="AJ27" s="16"/>
    </row>
    <row r="28" spans="2:36" s="231" customFormat="1" ht="16.5" customHeight="1" x14ac:dyDescent="0.15">
      <c r="C28" s="238"/>
      <c r="D28" s="590"/>
      <c r="E28" s="591"/>
      <c r="F28" s="600"/>
      <c r="G28" s="601"/>
      <c r="H28" s="245">
        <v>3</v>
      </c>
      <c r="I28" s="594" t="s">
        <v>308</v>
      </c>
      <c r="J28" s="595"/>
      <c r="K28" s="596">
        <v>84</v>
      </c>
      <c r="L28" s="597"/>
      <c r="V28" s="242"/>
      <c r="W28" s="242"/>
      <c r="X28" s="242"/>
      <c r="Y28" s="242"/>
      <c r="AA28" s="16"/>
      <c r="AB28" s="16"/>
      <c r="AC28" s="16"/>
      <c r="AD28" s="16"/>
      <c r="AE28" s="16"/>
      <c r="AF28" s="242"/>
      <c r="AG28" s="16"/>
      <c r="AH28" s="16"/>
      <c r="AI28" s="16"/>
      <c r="AJ28" s="16"/>
    </row>
    <row r="29" spans="2:36" s="231" customFormat="1" ht="16.5" customHeight="1" x14ac:dyDescent="0.15">
      <c r="C29" s="238"/>
      <c r="D29" s="590"/>
      <c r="E29" s="591"/>
      <c r="F29" s="600"/>
      <c r="G29" s="601"/>
      <c r="H29" s="245">
        <v>4</v>
      </c>
      <c r="I29" s="594" t="s">
        <v>100</v>
      </c>
      <c r="J29" s="595"/>
      <c r="K29" s="596">
        <v>82</v>
      </c>
      <c r="L29" s="597"/>
      <c r="V29" s="242"/>
      <c r="W29" s="242"/>
      <c r="X29" s="242"/>
      <c r="Y29" s="242"/>
      <c r="AA29" s="16"/>
      <c r="AB29" s="16"/>
      <c r="AC29" s="16"/>
      <c r="AD29" s="16"/>
      <c r="AE29" s="16"/>
      <c r="AF29" s="242"/>
      <c r="AG29" s="16"/>
      <c r="AH29" s="16"/>
      <c r="AI29" s="16"/>
      <c r="AJ29" s="16"/>
    </row>
    <row r="30" spans="2:36" s="231" customFormat="1" ht="16.5" customHeight="1" x14ac:dyDescent="0.15">
      <c r="C30" s="238"/>
      <c r="D30" s="590"/>
      <c r="E30" s="591"/>
      <c r="F30" s="600"/>
      <c r="G30" s="601"/>
      <c r="H30" s="245">
        <v>5</v>
      </c>
      <c r="I30" s="594" t="s">
        <v>95</v>
      </c>
      <c r="J30" s="595"/>
      <c r="K30" s="596">
        <v>69</v>
      </c>
      <c r="L30" s="597"/>
      <c r="V30" s="242"/>
      <c r="W30" s="242"/>
      <c r="X30" s="242"/>
      <c r="Y30" s="242"/>
      <c r="AA30" s="16"/>
      <c r="AB30" s="16"/>
      <c r="AC30" s="16"/>
      <c r="AD30" s="16"/>
      <c r="AE30" s="16"/>
      <c r="AF30" s="242"/>
      <c r="AG30" s="16"/>
      <c r="AH30" s="16"/>
      <c r="AI30" s="16"/>
      <c r="AJ30" s="16"/>
    </row>
    <row r="31" spans="2:36" s="231" customFormat="1" ht="16.5" customHeight="1" x14ac:dyDescent="0.15">
      <c r="C31" s="238"/>
      <c r="D31" s="590"/>
      <c r="E31" s="591"/>
      <c r="F31" s="600"/>
      <c r="G31" s="601"/>
      <c r="H31" s="245">
        <v>5</v>
      </c>
      <c r="I31" s="590" t="s">
        <v>23</v>
      </c>
      <c r="J31" s="591"/>
      <c r="K31" s="596">
        <v>69</v>
      </c>
      <c r="L31" s="597"/>
      <c r="V31" s="242"/>
      <c r="W31" s="242"/>
      <c r="X31" s="242"/>
      <c r="Y31" s="242"/>
      <c r="AA31" s="16"/>
      <c r="AB31" s="16"/>
      <c r="AC31" s="16"/>
      <c r="AD31" s="16"/>
      <c r="AE31" s="16"/>
      <c r="AF31" s="242"/>
      <c r="AG31" s="16"/>
      <c r="AH31" s="16"/>
      <c r="AI31" s="16"/>
      <c r="AJ31" s="16"/>
    </row>
    <row r="32" spans="2:36" s="231" customFormat="1" ht="16.5" customHeight="1" x14ac:dyDescent="0.15">
      <c r="C32" s="238"/>
      <c r="D32" s="590"/>
      <c r="E32" s="591"/>
      <c r="F32" s="600"/>
      <c r="G32" s="601"/>
      <c r="H32" s="245"/>
      <c r="I32" s="590"/>
      <c r="J32" s="591"/>
      <c r="K32" s="614"/>
      <c r="L32" s="615"/>
      <c r="V32" s="242"/>
      <c r="W32" s="242"/>
      <c r="X32" s="242"/>
      <c r="Y32" s="242"/>
      <c r="AA32" s="16"/>
      <c r="AB32" s="16"/>
      <c r="AC32" s="16"/>
      <c r="AD32" s="16"/>
      <c r="AE32" s="16"/>
      <c r="AF32" s="242"/>
      <c r="AG32" s="16"/>
      <c r="AH32" s="16"/>
      <c r="AI32" s="16"/>
      <c r="AJ32" s="16"/>
    </row>
    <row r="33" spans="2:36" s="231" customFormat="1" ht="16.5" customHeight="1" x14ac:dyDescent="0.15">
      <c r="C33" s="239"/>
      <c r="D33" s="604"/>
      <c r="E33" s="605"/>
      <c r="F33" s="606"/>
      <c r="G33" s="607"/>
      <c r="H33" s="246"/>
      <c r="I33" s="604"/>
      <c r="J33" s="605"/>
      <c r="K33" s="616"/>
      <c r="L33" s="617"/>
      <c r="V33" s="242"/>
      <c r="W33" s="242"/>
      <c r="X33" s="242"/>
      <c r="Y33" s="242"/>
      <c r="AA33" s="16"/>
      <c r="AB33" s="16"/>
      <c r="AC33" s="16"/>
      <c r="AD33" s="16"/>
      <c r="AE33" s="16"/>
      <c r="AF33" s="242"/>
      <c r="AG33" s="16"/>
      <c r="AH33" s="16"/>
      <c r="AI33" s="16"/>
      <c r="AJ33" s="16"/>
    </row>
    <row r="34" spans="2:36" s="231" customFormat="1" ht="16.5" customHeight="1" x14ac:dyDescent="0.15">
      <c r="C34" s="235"/>
    </row>
    <row r="35" spans="2:36" s="231" customFormat="1" ht="16.5" customHeight="1" x14ac:dyDescent="0.15">
      <c r="B35" s="234" t="s">
        <v>338</v>
      </c>
      <c r="C35" s="234"/>
    </row>
    <row r="36" spans="2:36" s="231" customFormat="1" ht="16.5" customHeight="1" x14ac:dyDescent="0.15">
      <c r="C36" s="235"/>
      <c r="L36" s="247" t="s">
        <v>164</v>
      </c>
    </row>
    <row r="37" spans="2:36" s="231" customFormat="1" ht="16.5" customHeight="1" x14ac:dyDescent="0.15">
      <c r="C37" s="236" t="s">
        <v>158</v>
      </c>
      <c r="D37" s="580" t="s">
        <v>162</v>
      </c>
      <c r="E37" s="581"/>
      <c r="F37" s="582" t="s">
        <v>160</v>
      </c>
      <c r="G37" s="583"/>
      <c r="H37" s="243" t="s">
        <v>158</v>
      </c>
      <c r="I37" s="580" t="s">
        <v>162</v>
      </c>
      <c r="J37" s="581"/>
      <c r="K37" s="580" t="s">
        <v>163</v>
      </c>
      <c r="L37" s="581"/>
    </row>
    <row r="38" spans="2:36" s="231" customFormat="1" ht="16.5" customHeight="1" x14ac:dyDescent="0.15">
      <c r="C38" s="237">
        <v>1</v>
      </c>
      <c r="D38" s="584" t="s">
        <v>23</v>
      </c>
      <c r="E38" s="585"/>
      <c r="F38" s="586">
        <v>7</v>
      </c>
      <c r="G38" s="587"/>
      <c r="H38" s="237">
        <v>1</v>
      </c>
      <c r="I38" s="610" t="s">
        <v>195</v>
      </c>
      <c r="J38" s="611"/>
      <c r="K38" s="588">
        <v>140</v>
      </c>
      <c r="L38" s="618"/>
      <c r="V38" s="242"/>
      <c r="W38" s="242"/>
      <c r="X38" s="242"/>
      <c r="Y38" s="242"/>
      <c r="AA38" s="16"/>
      <c r="AB38" s="16"/>
      <c r="AC38" s="16"/>
      <c r="AD38" s="16"/>
      <c r="AE38" s="16"/>
      <c r="AF38" s="242"/>
      <c r="AG38" s="16"/>
      <c r="AH38" s="16"/>
      <c r="AI38" s="16"/>
      <c r="AJ38" s="16"/>
    </row>
    <row r="39" spans="2:36" s="231" customFormat="1" ht="16.5" customHeight="1" x14ac:dyDescent="0.15">
      <c r="C39" s="238">
        <v>2</v>
      </c>
      <c r="D39" s="594" t="s">
        <v>288</v>
      </c>
      <c r="E39" s="595"/>
      <c r="F39" s="596">
        <v>4</v>
      </c>
      <c r="G39" s="619"/>
      <c r="H39" s="238">
        <v>2</v>
      </c>
      <c r="I39" s="594" t="s">
        <v>307</v>
      </c>
      <c r="J39" s="595"/>
      <c r="K39" s="596">
        <v>55</v>
      </c>
      <c r="L39" s="597"/>
      <c r="V39" s="242"/>
      <c r="W39" s="242"/>
      <c r="X39" s="242"/>
      <c r="Y39" s="242"/>
      <c r="AA39" s="16"/>
      <c r="AB39" s="16"/>
      <c r="AC39" s="16"/>
      <c r="AD39" s="16"/>
      <c r="AE39" s="16"/>
      <c r="AF39" s="242"/>
      <c r="AG39" s="16"/>
      <c r="AH39" s="16"/>
      <c r="AI39" s="16"/>
      <c r="AJ39" s="16"/>
    </row>
    <row r="40" spans="2:36" s="231" customFormat="1" ht="16.5" customHeight="1" x14ac:dyDescent="0.15">
      <c r="C40" s="238">
        <v>3</v>
      </c>
      <c r="D40" s="594" t="s">
        <v>319</v>
      </c>
      <c r="E40" s="595"/>
      <c r="F40" s="596">
        <v>2</v>
      </c>
      <c r="G40" s="619"/>
      <c r="H40" s="238">
        <v>3</v>
      </c>
      <c r="I40" s="594" t="s">
        <v>95</v>
      </c>
      <c r="J40" s="595"/>
      <c r="K40" s="596">
        <v>37</v>
      </c>
      <c r="L40" s="597"/>
      <c r="V40" s="242"/>
      <c r="W40" s="242"/>
      <c r="X40" s="242"/>
      <c r="Y40" s="242"/>
      <c r="AA40" s="16"/>
      <c r="AB40" s="16"/>
      <c r="AC40" s="16"/>
      <c r="AD40" s="16"/>
      <c r="AE40" s="16"/>
      <c r="AF40" s="242"/>
      <c r="AG40" s="16"/>
      <c r="AH40" s="16"/>
      <c r="AI40" s="16"/>
      <c r="AJ40" s="16"/>
    </row>
    <row r="41" spans="2:36" s="231" customFormat="1" ht="16.5" customHeight="1" x14ac:dyDescent="0.15">
      <c r="C41" s="238">
        <v>3</v>
      </c>
      <c r="D41" s="594" t="s">
        <v>250</v>
      </c>
      <c r="E41" s="595"/>
      <c r="F41" s="596">
        <v>2</v>
      </c>
      <c r="G41" s="619"/>
      <c r="H41" s="238">
        <v>4</v>
      </c>
      <c r="I41" s="594" t="s">
        <v>308</v>
      </c>
      <c r="J41" s="595"/>
      <c r="K41" s="596">
        <v>27</v>
      </c>
      <c r="L41" s="597"/>
      <c r="V41" s="242"/>
      <c r="W41" s="242"/>
      <c r="X41" s="242"/>
      <c r="Y41" s="242"/>
      <c r="AA41" s="16"/>
      <c r="AB41" s="16"/>
      <c r="AC41" s="16"/>
      <c r="AD41" s="16"/>
      <c r="AE41" s="16"/>
      <c r="AF41" s="242"/>
      <c r="AG41" s="16"/>
      <c r="AH41" s="16"/>
      <c r="AI41" s="16"/>
      <c r="AJ41" s="16"/>
    </row>
    <row r="42" spans="2:36" s="231" customFormat="1" ht="16.5" customHeight="1" x14ac:dyDescent="0.15">
      <c r="C42" s="238">
        <v>5</v>
      </c>
      <c r="D42" s="594" t="s">
        <v>320</v>
      </c>
      <c r="E42" s="595"/>
      <c r="F42" s="596">
        <v>1</v>
      </c>
      <c r="G42" s="619"/>
      <c r="H42" s="238">
        <v>5</v>
      </c>
      <c r="I42" s="594" t="s">
        <v>314</v>
      </c>
      <c r="J42" s="595"/>
      <c r="K42" s="596">
        <v>22</v>
      </c>
      <c r="L42" s="597"/>
      <c r="V42" s="242"/>
      <c r="W42" s="242"/>
      <c r="X42" s="242"/>
      <c r="Y42" s="242"/>
      <c r="AA42" s="16"/>
      <c r="AB42" s="16"/>
      <c r="AC42" s="16"/>
      <c r="AD42" s="16"/>
      <c r="AE42" s="16"/>
      <c r="AF42" s="242"/>
      <c r="AG42" s="16"/>
      <c r="AH42" s="16"/>
      <c r="AI42" s="16"/>
      <c r="AJ42" s="16"/>
    </row>
    <row r="43" spans="2:36" s="231" customFormat="1" ht="16.5" customHeight="1" x14ac:dyDescent="0.15">
      <c r="C43" s="238">
        <v>5</v>
      </c>
      <c r="D43" s="594" t="s">
        <v>180</v>
      </c>
      <c r="E43" s="595"/>
      <c r="F43" s="596">
        <v>1</v>
      </c>
      <c r="G43" s="619"/>
      <c r="H43" s="245">
        <v>5</v>
      </c>
      <c r="I43" s="590" t="s">
        <v>391</v>
      </c>
      <c r="J43" s="591"/>
      <c r="K43" s="596">
        <v>22</v>
      </c>
      <c r="L43" s="597"/>
      <c r="V43" s="242"/>
      <c r="W43" s="242"/>
      <c r="X43" s="242"/>
      <c r="Y43" s="242"/>
      <c r="AA43" s="16"/>
      <c r="AB43" s="16"/>
      <c r="AC43" s="16"/>
      <c r="AD43" s="16"/>
      <c r="AE43" s="16"/>
      <c r="AF43" s="242"/>
      <c r="AG43" s="16"/>
      <c r="AH43" s="16"/>
      <c r="AI43" s="16"/>
      <c r="AJ43" s="16"/>
    </row>
    <row r="44" spans="2:36" s="231" customFormat="1" ht="16.5" customHeight="1" x14ac:dyDescent="0.15">
      <c r="C44" s="238"/>
      <c r="D44" s="594"/>
      <c r="E44" s="620"/>
      <c r="F44" s="596"/>
      <c r="G44" s="619"/>
      <c r="H44" s="245"/>
      <c r="I44" s="590"/>
      <c r="J44" s="591"/>
      <c r="K44" s="602"/>
      <c r="L44" s="603"/>
      <c r="V44" s="242"/>
      <c r="W44" s="242"/>
      <c r="X44" s="242"/>
      <c r="Y44" s="242"/>
      <c r="AA44" s="16"/>
      <c r="AB44" s="16"/>
      <c r="AC44" s="16"/>
      <c r="AD44" s="16"/>
      <c r="AE44" s="16"/>
      <c r="AF44" s="242"/>
      <c r="AG44" s="16"/>
      <c r="AH44" s="16"/>
      <c r="AI44" s="16"/>
      <c r="AJ44" s="16"/>
    </row>
    <row r="45" spans="2:36" s="231" customFormat="1" ht="16.5" customHeight="1" x14ac:dyDescent="0.15">
      <c r="C45" s="239"/>
      <c r="D45" s="604"/>
      <c r="E45" s="605"/>
      <c r="F45" s="606"/>
      <c r="G45" s="607"/>
      <c r="H45" s="246"/>
      <c r="I45" s="604"/>
      <c r="J45" s="605"/>
      <c r="K45" s="608"/>
      <c r="L45" s="609"/>
      <c r="V45" s="242"/>
      <c r="W45" s="242"/>
      <c r="X45" s="242"/>
      <c r="Y45" s="242"/>
      <c r="AA45" s="16"/>
      <c r="AB45" s="16"/>
      <c r="AC45" s="16"/>
      <c r="AD45" s="16"/>
      <c r="AE45" s="16"/>
      <c r="AF45" s="242"/>
      <c r="AG45" s="16"/>
      <c r="AH45" s="16"/>
      <c r="AI45" s="16"/>
      <c r="AJ45" s="16"/>
    </row>
    <row r="46" spans="2:36" s="231" customFormat="1" ht="18" customHeight="1" x14ac:dyDescent="0.15">
      <c r="C46" s="235"/>
    </row>
    <row r="47" spans="2:36" s="231" customFormat="1" ht="18" customHeight="1" x14ac:dyDescent="0.15"/>
    <row r="48" spans="2:36" s="231" customFormat="1" ht="18" customHeight="1" x14ac:dyDescent="0.15">
      <c r="D48" s="242"/>
      <c r="E48" s="242"/>
      <c r="F48" s="242"/>
      <c r="G48" s="242"/>
      <c r="V48" s="242"/>
      <c r="W48" s="242"/>
      <c r="X48" s="242"/>
      <c r="Y48" s="242"/>
      <c r="AF48" s="242"/>
      <c r="AG48" s="242"/>
      <c r="AH48" s="242"/>
      <c r="AI48" s="242"/>
      <c r="AJ48" s="242"/>
    </row>
    <row r="49" spans="3:36" s="231" customFormat="1" ht="18" customHeight="1" x14ac:dyDescent="0.15">
      <c r="D49" s="242"/>
      <c r="E49" s="242"/>
      <c r="F49" s="242"/>
      <c r="G49" s="242"/>
      <c r="V49" s="242"/>
      <c r="W49" s="242"/>
      <c r="X49" s="242"/>
      <c r="Y49" s="242"/>
      <c r="AF49" s="242"/>
      <c r="AG49" s="242"/>
      <c r="AH49" s="242"/>
      <c r="AI49" s="242"/>
      <c r="AJ49" s="242"/>
    </row>
    <row r="50" spans="3:36" s="231" customFormat="1" ht="18" customHeight="1" x14ac:dyDescent="0.15">
      <c r="D50" s="242"/>
      <c r="E50" s="242"/>
      <c r="F50" s="242"/>
      <c r="G50" s="242"/>
      <c r="V50" s="242"/>
      <c r="W50" s="242"/>
      <c r="X50" s="242"/>
      <c r="Y50" s="242"/>
      <c r="AF50" s="242"/>
      <c r="AG50" s="242"/>
      <c r="AH50" s="242"/>
      <c r="AI50" s="242"/>
      <c r="AJ50" s="242"/>
    </row>
    <row r="51" spans="3:36" s="231" customFormat="1" ht="18" customHeight="1" x14ac:dyDescent="0.15">
      <c r="D51" s="242"/>
      <c r="E51" s="242"/>
      <c r="F51" s="242"/>
      <c r="G51" s="242"/>
      <c r="V51" s="242"/>
      <c r="W51" s="242"/>
      <c r="X51" s="242"/>
      <c r="Y51" s="242"/>
      <c r="AF51" s="242"/>
      <c r="AG51" s="242"/>
      <c r="AH51" s="242"/>
      <c r="AI51" s="242"/>
      <c r="AJ51" s="242"/>
    </row>
    <row r="52" spans="3:36" s="231" customFormat="1" ht="18" customHeight="1" x14ac:dyDescent="0.15">
      <c r="D52" s="242"/>
      <c r="E52" s="242"/>
      <c r="F52" s="242"/>
      <c r="G52" s="242"/>
      <c r="V52" s="242"/>
      <c r="W52" s="242"/>
      <c r="X52" s="242"/>
      <c r="Y52" s="242"/>
      <c r="AF52" s="242"/>
      <c r="AG52" s="242"/>
      <c r="AH52" s="242"/>
      <c r="AI52" s="242"/>
      <c r="AJ52" s="242"/>
    </row>
    <row r="53" spans="3:36" s="231" customFormat="1" ht="18" customHeight="1" x14ac:dyDescent="0.15">
      <c r="D53" s="242"/>
      <c r="E53" s="242"/>
      <c r="F53" s="242"/>
      <c r="G53" s="242"/>
      <c r="V53" s="242"/>
      <c r="W53" s="242"/>
      <c r="X53" s="242"/>
      <c r="Y53" s="242"/>
      <c r="AF53" s="242"/>
      <c r="AG53" s="242"/>
      <c r="AH53" s="242"/>
      <c r="AI53" s="242"/>
      <c r="AJ53" s="242"/>
    </row>
    <row r="54" spans="3:36" s="231" customFormat="1" ht="18" customHeight="1" x14ac:dyDescent="0.15">
      <c r="D54" s="242"/>
      <c r="E54" s="242"/>
      <c r="F54" s="242"/>
      <c r="G54" s="242"/>
      <c r="V54" s="242"/>
      <c r="W54" s="242"/>
      <c r="X54" s="242"/>
      <c r="Y54" s="242"/>
      <c r="AF54" s="242"/>
      <c r="AG54" s="242"/>
      <c r="AH54" s="242"/>
      <c r="AI54" s="242"/>
      <c r="AJ54" s="242"/>
    </row>
    <row r="55" spans="3:36" s="231" customFormat="1" ht="18" customHeight="1" x14ac:dyDescent="0.15">
      <c r="D55" s="242"/>
      <c r="E55" s="242"/>
      <c r="F55" s="242"/>
      <c r="G55" s="242"/>
      <c r="V55" s="242"/>
      <c r="W55" s="242"/>
      <c r="X55" s="242"/>
      <c r="Y55" s="242"/>
      <c r="AF55" s="242"/>
      <c r="AG55" s="242"/>
      <c r="AH55" s="242"/>
      <c r="AI55" s="242"/>
      <c r="AJ55" s="242"/>
    </row>
    <row r="56" spans="3:36" s="231" customFormat="1" ht="18" customHeight="1" x14ac:dyDescent="0.15"/>
    <row r="57" spans="3:36" s="231" customFormat="1" ht="18" customHeight="1" x14ac:dyDescent="0.15"/>
    <row r="58" spans="3:36" ht="18" customHeight="1" x14ac:dyDescent="0.15">
      <c r="C58" s="240"/>
    </row>
  </sheetData>
  <mergeCells count="128">
    <mergeCell ref="D43:E43"/>
    <mergeCell ref="F43:G43"/>
    <mergeCell ref="I43:J43"/>
    <mergeCell ref="K43:L43"/>
    <mergeCell ref="D44:E44"/>
    <mergeCell ref="F44:G44"/>
    <mergeCell ref="I44:J44"/>
    <mergeCell ref="K44:L44"/>
    <mergeCell ref="D45:E45"/>
    <mergeCell ref="F45:G45"/>
    <mergeCell ref="I45:J45"/>
    <mergeCell ref="K45:L45"/>
    <mergeCell ref="D40:E40"/>
    <mergeCell ref="F40:G40"/>
    <mergeCell ref="I40:J40"/>
    <mergeCell ref="K40:L40"/>
    <mergeCell ref="D41:E41"/>
    <mergeCell ref="F41:G41"/>
    <mergeCell ref="I41:J41"/>
    <mergeCell ref="K41:L41"/>
    <mergeCell ref="D42:E42"/>
    <mergeCell ref="F42:G42"/>
    <mergeCell ref="I42:J42"/>
    <mergeCell ref="K42:L42"/>
    <mergeCell ref="D37:E37"/>
    <mergeCell ref="F37:G37"/>
    <mergeCell ref="I37:J37"/>
    <mergeCell ref="K37:L37"/>
    <mergeCell ref="D38:E38"/>
    <mergeCell ref="F38:G38"/>
    <mergeCell ref="I38:J38"/>
    <mergeCell ref="K38:L38"/>
    <mergeCell ref="D39:E39"/>
    <mergeCell ref="F39:G39"/>
    <mergeCell ref="I39:J39"/>
    <mergeCell ref="K39:L39"/>
    <mergeCell ref="D31:E31"/>
    <mergeCell ref="F31:G31"/>
    <mergeCell ref="I31:J31"/>
    <mergeCell ref="K31:L31"/>
    <mergeCell ref="D32:E32"/>
    <mergeCell ref="F32:G32"/>
    <mergeCell ref="I32:J32"/>
    <mergeCell ref="K32:L32"/>
    <mergeCell ref="D33:E33"/>
    <mergeCell ref="F33:G33"/>
    <mergeCell ref="I33:J33"/>
    <mergeCell ref="K33:L33"/>
    <mergeCell ref="D28:E28"/>
    <mergeCell ref="F28:G28"/>
    <mergeCell ref="I28:J28"/>
    <mergeCell ref="K28:L28"/>
    <mergeCell ref="D29:E29"/>
    <mergeCell ref="F29:G29"/>
    <mergeCell ref="I29:J29"/>
    <mergeCell ref="K29:L29"/>
    <mergeCell ref="D30:E30"/>
    <mergeCell ref="F30:G30"/>
    <mergeCell ref="I30:J30"/>
    <mergeCell ref="K30:L30"/>
    <mergeCell ref="D25:E25"/>
    <mergeCell ref="F25:G25"/>
    <mergeCell ref="I25:J25"/>
    <mergeCell ref="K25:L25"/>
    <mergeCell ref="D26:E26"/>
    <mergeCell ref="F26:G26"/>
    <mergeCell ref="I26:J26"/>
    <mergeCell ref="K26:L26"/>
    <mergeCell ref="D27:E27"/>
    <mergeCell ref="F27:G27"/>
    <mergeCell ref="I27:J27"/>
    <mergeCell ref="K27:L27"/>
    <mergeCell ref="D19:E19"/>
    <mergeCell ref="F19:G19"/>
    <mergeCell ref="I19:J19"/>
    <mergeCell ref="K19:L19"/>
    <mergeCell ref="D20:E20"/>
    <mergeCell ref="F20:G20"/>
    <mergeCell ref="I20:J20"/>
    <mergeCell ref="K20:L20"/>
    <mergeCell ref="D21:E21"/>
    <mergeCell ref="F21:G21"/>
    <mergeCell ref="I21:J21"/>
    <mergeCell ref="K21:L21"/>
    <mergeCell ref="D16:E16"/>
    <mergeCell ref="F16:G16"/>
    <mergeCell ref="I16:J16"/>
    <mergeCell ref="K16:L16"/>
    <mergeCell ref="D17:E17"/>
    <mergeCell ref="F17:G17"/>
    <mergeCell ref="I17:J17"/>
    <mergeCell ref="K17:L17"/>
    <mergeCell ref="D18:E18"/>
    <mergeCell ref="F18:G18"/>
    <mergeCell ref="I18:J18"/>
    <mergeCell ref="K18:L18"/>
    <mergeCell ref="D13:E13"/>
    <mergeCell ref="F13:G13"/>
    <mergeCell ref="I13:J13"/>
    <mergeCell ref="K13:L13"/>
    <mergeCell ref="D14:E14"/>
    <mergeCell ref="F14:G14"/>
    <mergeCell ref="I14:J14"/>
    <mergeCell ref="K14:L14"/>
    <mergeCell ref="D15:E15"/>
    <mergeCell ref="F15:G15"/>
    <mergeCell ref="I15:J15"/>
    <mergeCell ref="K15:L15"/>
    <mergeCell ref="C7:D7"/>
    <mergeCell ref="E7:F7"/>
    <mergeCell ref="G7:H7"/>
    <mergeCell ref="I7:J7"/>
    <mergeCell ref="K7:L7"/>
    <mergeCell ref="C8:D8"/>
    <mergeCell ref="E8:F8"/>
    <mergeCell ref="G8:H8"/>
    <mergeCell ref="I8:J8"/>
    <mergeCell ref="K8:L8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</mergeCells>
  <phoneticPr fontId="45"/>
  <printOptions horizontalCentered="1"/>
  <pageMargins left="0.19685039370078741" right="0.19685039370078741" top="0.70866141732283472" bottom="0.98425196850393681" header="0.27559055118110237" footer="0.19685039370078741"/>
  <pageSetup paperSize="9" orientation="portrait" r:id="rId1"/>
  <headerFooter alignWithMargins="0">
    <oddFooter>&amp;C- 8 -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V63"/>
  <sheetViews>
    <sheetView showGridLines="0" view="pageBreakPreview" zoomScaleSheetLayoutView="100" workbookViewId="0"/>
  </sheetViews>
  <sheetFormatPr defaultRowHeight="12" customHeight="1" x14ac:dyDescent="0.15"/>
  <cols>
    <col min="1" max="1" width="1.625" style="324" customWidth="1"/>
    <col min="2" max="2" width="16.625" style="324" customWidth="1"/>
    <col min="3" max="6" width="14.625" style="324" customWidth="1"/>
    <col min="7" max="10" width="11.25" style="324" customWidth="1"/>
    <col min="11" max="11" width="11.25" style="252" customWidth="1"/>
    <col min="12" max="13" width="11.25" style="324" customWidth="1"/>
    <col min="14" max="15" width="1.625" style="324" customWidth="1"/>
    <col min="16" max="21" width="5.625" style="324" customWidth="1"/>
    <col min="22" max="22" width="6.125" style="252" customWidth="1"/>
    <col min="23" max="27" width="9" style="324"/>
    <col min="28" max="28" width="8.875" style="324" customWidth="1"/>
    <col min="29" max="16384" width="9" style="324"/>
  </cols>
  <sheetData>
    <row r="1" spans="1:22" ht="30.75" customHeight="1" x14ac:dyDescent="0.3">
      <c r="A1" s="364" t="s">
        <v>342</v>
      </c>
    </row>
    <row r="2" spans="1:22" s="367" customFormat="1" ht="24" customHeight="1" x14ac:dyDescent="0.25">
      <c r="A2" s="365"/>
      <c r="B2" s="366"/>
      <c r="D2" s="365"/>
      <c r="E2" s="365"/>
      <c r="F2" s="365"/>
      <c r="G2" s="365"/>
      <c r="J2" s="621">
        <v>44256</v>
      </c>
      <c r="K2" s="622"/>
      <c r="L2" s="622"/>
      <c r="M2" s="622"/>
      <c r="N2" s="368"/>
      <c r="O2" s="368"/>
      <c r="P2" s="365"/>
      <c r="Q2" s="365"/>
      <c r="R2" s="365"/>
      <c r="S2" s="365"/>
      <c r="T2" s="365"/>
      <c r="U2" s="365"/>
      <c r="V2" s="369"/>
    </row>
    <row r="3" spans="1:22" s="367" customFormat="1" ht="13.5" hidden="1" customHeight="1" x14ac:dyDescent="0.25">
      <c r="A3" s="365"/>
      <c r="B3" s="365"/>
      <c r="C3" s="365"/>
      <c r="D3" s="365"/>
      <c r="E3" s="365"/>
      <c r="F3" s="365"/>
      <c r="G3" s="365"/>
      <c r="H3" s="365"/>
      <c r="I3" s="365"/>
      <c r="J3" s="365"/>
      <c r="K3" s="369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9"/>
    </row>
    <row r="4" spans="1:22" s="370" customFormat="1" ht="13.5" customHeight="1" x14ac:dyDescent="0.15">
      <c r="K4" s="371"/>
      <c r="V4" s="371"/>
    </row>
    <row r="5" spans="1:22" s="370" customFormat="1" ht="15" customHeight="1" x14ac:dyDescent="0.15">
      <c r="I5" s="370" t="s">
        <v>208</v>
      </c>
      <c r="V5" s="371"/>
    </row>
    <row r="6" spans="1:22" s="370" customFormat="1" ht="16.5" customHeight="1" x14ac:dyDescent="0.15">
      <c r="H6" s="372"/>
      <c r="I6" s="373" t="s">
        <v>197</v>
      </c>
      <c r="J6" s="249" t="s">
        <v>393</v>
      </c>
      <c r="K6" s="414"/>
      <c r="L6" s="414"/>
      <c r="M6" s="250" t="s">
        <v>395</v>
      </c>
      <c r="N6" s="251"/>
      <c r="V6" s="371"/>
    </row>
    <row r="7" spans="1:22" s="370" customFormat="1" ht="16.5" customHeight="1" x14ac:dyDescent="0.15">
      <c r="A7" s="248"/>
      <c r="G7" s="324"/>
      <c r="H7" s="372"/>
      <c r="I7" s="373" t="s">
        <v>207</v>
      </c>
      <c r="J7" s="249" t="s">
        <v>394</v>
      </c>
      <c r="K7" s="414"/>
      <c r="L7" s="414"/>
      <c r="M7" s="250" t="s">
        <v>396</v>
      </c>
      <c r="N7" s="251"/>
      <c r="S7" s="374"/>
      <c r="V7" s="371"/>
    </row>
    <row r="8" spans="1:22" s="370" customFormat="1" ht="16.5" customHeight="1" x14ac:dyDescent="0.15">
      <c r="A8" s="248"/>
      <c r="G8" s="324"/>
      <c r="H8" s="372"/>
      <c r="I8" s="373" t="s">
        <v>206</v>
      </c>
      <c r="J8" s="249"/>
      <c r="K8" s="414"/>
      <c r="L8" s="414"/>
      <c r="M8" s="250" t="s">
        <v>397</v>
      </c>
      <c r="N8" s="251"/>
      <c r="S8" s="374"/>
      <c r="V8" s="371"/>
    </row>
    <row r="9" spans="1:22" ht="15" customHeight="1" x14ac:dyDescent="0.15">
      <c r="B9" s="623" t="s">
        <v>35</v>
      </c>
      <c r="C9" s="623" t="s">
        <v>106</v>
      </c>
      <c r="D9" s="375" t="s">
        <v>44</v>
      </c>
      <c r="E9" s="376"/>
      <c r="F9" s="377" t="s">
        <v>45</v>
      </c>
      <c r="G9" s="623" t="s">
        <v>108</v>
      </c>
      <c r="H9" s="623" t="s">
        <v>109</v>
      </c>
      <c r="I9" s="378" t="s">
        <v>69</v>
      </c>
      <c r="J9" s="378"/>
      <c r="K9" s="378" t="s">
        <v>99</v>
      </c>
      <c r="L9" s="378"/>
      <c r="M9" s="625" t="s">
        <v>96</v>
      </c>
      <c r="N9" s="379"/>
      <c r="O9" s="380"/>
      <c r="P9" s="46"/>
      <c r="Q9" s="46"/>
      <c r="R9" s="380"/>
      <c r="S9" s="380"/>
      <c r="T9" s="380"/>
      <c r="U9" s="380"/>
      <c r="V9" s="381"/>
    </row>
    <row r="10" spans="1:22" ht="15" customHeight="1" x14ac:dyDescent="0.15">
      <c r="B10" s="624"/>
      <c r="C10" s="624"/>
      <c r="D10" s="378" t="s">
        <v>102</v>
      </c>
      <c r="E10" s="382" t="s">
        <v>28</v>
      </c>
      <c r="F10" s="378" t="s">
        <v>2</v>
      </c>
      <c r="G10" s="624"/>
      <c r="H10" s="624"/>
      <c r="I10" s="383" t="s">
        <v>111</v>
      </c>
      <c r="J10" s="383" t="s">
        <v>113</v>
      </c>
      <c r="K10" s="383" t="s">
        <v>111</v>
      </c>
      <c r="L10" s="383" t="s">
        <v>113</v>
      </c>
      <c r="M10" s="624"/>
      <c r="N10" s="384"/>
      <c r="O10" s="380"/>
      <c r="P10" s="380"/>
      <c r="Q10" s="380"/>
      <c r="R10" s="380"/>
      <c r="S10" s="380"/>
      <c r="T10" s="380"/>
      <c r="U10" s="380"/>
      <c r="V10" s="381"/>
    </row>
    <row r="11" spans="1:22" ht="16.5" customHeight="1" x14ac:dyDescent="0.15">
      <c r="B11" s="385" t="s">
        <v>175</v>
      </c>
      <c r="C11" s="386">
        <v>384417</v>
      </c>
      <c r="D11" s="386">
        <v>953877</v>
      </c>
      <c r="E11" s="386">
        <v>449830</v>
      </c>
      <c r="F11" s="386">
        <v>504047</v>
      </c>
      <c r="G11" s="386">
        <v>286</v>
      </c>
      <c r="H11" s="386">
        <v>1294</v>
      </c>
      <c r="I11" s="387" t="s">
        <v>55</v>
      </c>
      <c r="J11" s="386">
        <v>594</v>
      </c>
      <c r="K11" s="387" t="s">
        <v>55</v>
      </c>
      <c r="L11" s="386">
        <v>867</v>
      </c>
      <c r="M11" s="388">
        <v>-1281</v>
      </c>
      <c r="N11" s="389"/>
      <c r="O11" s="46"/>
      <c r="P11" s="46"/>
      <c r="Q11" s="46"/>
      <c r="R11" s="46"/>
      <c r="S11" s="46"/>
      <c r="T11" s="46"/>
      <c r="U11" s="46"/>
      <c r="V11" s="46"/>
    </row>
    <row r="12" spans="1:22" ht="16.5" customHeight="1" x14ac:dyDescent="0.15">
      <c r="B12" s="390" t="s">
        <v>286</v>
      </c>
      <c r="C12" s="391">
        <v>352539</v>
      </c>
      <c r="D12" s="391">
        <v>866222</v>
      </c>
      <c r="E12" s="391">
        <v>408499</v>
      </c>
      <c r="F12" s="391">
        <v>457723</v>
      </c>
      <c r="G12" s="391">
        <v>262</v>
      </c>
      <c r="H12" s="391">
        <v>1159</v>
      </c>
      <c r="I12" s="391">
        <v>431</v>
      </c>
      <c r="J12" s="391">
        <v>551</v>
      </c>
      <c r="K12" s="391">
        <v>525</v>
      </c>
      <c r="L12" s="391">
        <v>809</v>
      </c>
      <c r="M12" s="388">
        <v>-1249</v>
      </c>
      <c r="N12" s="389"/>
      <c r="O12" s="46"/>
      <c r="P12" s="46"/>
      <c r="Q12" s="46"/>
      <c r="R12" s="46"/>
      <c r="S12" s="46"/>
      <c r="T12" s="46"/>
      <c r="U12" s="46"/>
      <c r="V12" s="392"/>
    </row>
    <row r="13" spans="1:22" ht="16.5" customHeight="1" x14ac:dyDescent="0.15">
      <c r="B13" s="393" t="s">
        <v>184</v>
      </c>
      <c r="C13" s="394">
        <v>31878</v>
      </c>
      <c r="D13" s="394">
        <v>87518</v>
      </c>
      <c r="E13" s="394">
        <v>41237</v>
      </c>
      <c r="F13" s="394">
        <v>46281</v>
      </c>
      <c r="G13" s="394">
        <v>24</v>
      </c>
      <c r="H13" s="394">
        <v>135</v>
      </c>
      <c r="I13" s="394">
        <v>39</v>
      </c>
      <c r="J13" s="394">
        <v>43</v>
      </c>
      <c r="K13" s="394">
        <v>81</v>
      </c>
      <c r="L13" s="394">
        <v>58</v>
      </c>
      <c r="M13" s="395">
        <v>-168</v>
      </c>
      <c r="N13" s="389"/>
      <c r="O13" s="46"/>
      <c r="P13" s="46"/>
      <c r="Q13" s="46"/>
      <c r="R13" s="46"/>
      <c r="S13" s="46"/>
      <c r="T13" s="46"/>
      <c r="U13" s="46"/>
      <c r="V13" s="46"/>
    </row>
    <row r="14" spans="1:22" ht="16.5" customHeight="1" x14ac:dyDescent="0.15">
      <c r="B14" s="396" t="s">
        <v>57</v>
      </c>
      <c r="C14" s="391">
        <v>136869</v>
      </c>
      <c r="D14" s="391">
        <v>306625</v>
      </c>
      <c r="E14" s="391">
        <v>144899</v>
      </c>
      <c r="F14" s="391">
        <v>161726</v>
      </c>
      <c r="G14" s="391">
        <v>107</v>
      </c>
      <c r="H14" s="391">
        <v>320</v>
      </c>
      <c r="I14" s="391">
        <v>156</v>
      </c>
      <c r="J14" s="391">
        <v>243</v>
      </c>
      <c r="K14" s="391">
        <v>188</v>
      </c>
      <c r="L14" s="391">
        <v>351</v>
      </c>
      <c r="M14" s="397">
        <v>-353</v>
      </c>
      <c r="N14" s="398"/>
      <c r="O14" s="46"/>
      <c r="P14" s="46"/>
      <c r="Q14" s="46"/>
      <c r="R14" s="46"/>
      <c r="S14" s="46"/>
      <c r="T14" s="46"/>
      <c r="U14" s="46"/>
      <c r="V14" s="392"/>
    </row>
    <row r="15" spans="1:22" ht="16.5" customHeight="1" x14ac:dyDescent="0.15">
      <c r="B15" s="396" t="s">
        <v>95</v>
      </c>
      <c r="C15" s="391">
        <v>21120</v>
      </c>
      <c r="D15" s="391">
        <v>49641</v>
      </c>
      <c r="E15" s="391">
        <v>22808</v>
      </c>
      <c r="F15" s="391">
        <v>26833</v>
      </c>
      <c r="G15" s="391">
        <v>16</v>
      </c>
      <c r="H15" s="391">
        <v>85</v>
      </c>
      <c r="I15" s="391">
        <v>28</v>
      </c>
      <c r="J15" s="391">
        <v>18</v>
      </c>
      <c r="K15" s="391">
        <v>30</v>
      </c>
      <c r="L15" s="391">
        <v>53</v>
      </c>
      <c r="M15" s="397">
        <v>-106</v>
      </c>
      <c r="N15" s="398"/>
      <c r="O15" s="46"/>
      <c r="P15" s="46"/>
      <c r="Q15" s="46"/>
      <c r="R15" s="46"/>
      <c r="S15" s="46"/>
      <c r="T15" s="46"/>
      <c r="U15" s="46"/>
      <c r="V15" s="392"/>
    </row>
    <row r="16" spans="1:22" ht="16.5" customHeight="1" x14ac:dyDescent="0.15">
      <c r="B16" s="396" t="s">
        <v>307</v>
      </c>
      <c r="C16" s="391">
        <v>31006</v>
      </c>
      <c r="D16" s="391">
        <v>84937</v>
      </c>
      <c r="E16" s="391">
        <v>40031</v>
      </c>
      <c r="F16" s="391">
        <v>44906</v>
      </c>
      <c r="G16" s="391">
        <v>24</v>
      </c>
      <c r="H16" s="391">
        <v>128</v>
      </c>
      <c r="I16" s="391">
        <v>47</v>
      </c>
      <c r="J16" s="391">
        <v>42</v>
      </c>
      <c r="K16" s="391">
        <v>68</v>
      </c>
      <c r="L16" s="391">
        <v>76</v>
      </c>
      <c r="M16" s="397">
        <v>-159</v>
      </c>
      <c r="N16" s="398"/>
      <c r="O16" s="46"/>
      <c r="P16" s="46"/>
      <c r="Q16" s="46"/>
      <c r="R16" s="46"/>
      <c r="S16" s="46"/>
      <c r="T16" s="46"/>
      <c r="U16" s="46"/>
      <c r="V16" s="392"/>
    </row>
    <row r="17" spans="2:22" ht="16.5" customHeight="1" x14ac:dyDescent="0.15">
      <c r="B17" s="396" t="s">
        <v>23</v>
      </c>
      <c r="C17" s="391">
        <v>27966</v>
      </c>
      <c r="D17" s="391">
        <v>68806</v>
      </c>
      <c r="E17" s="391">
        <v>32321</v>
      </c>
      <c r="F17" s="391">
        <v>36485</v>
      </c>
      <c r="G17" s="391">
        <v>20</v>
      </c>
      <c r="H17" s="391">
        <v>89</v>
      </c>
      <c r="I17" s="391">
        <v>29</v>
      </c>
      <c r="J17" s="391">
        <v>67</v>
      </c>
      <c r="K17" s="391">
        <v>34</v>
      </c>
      <c r="L17" s="391">
        <v>55</v>
      </c>
      <c r="M17" s="397">
        <v>-62</v>
      </c>
      <c r="N17" s="398"/>
      <c r="O17" s="46"/>
      <c r="P17" s="46"/>
      <c r="Q17" s="46"/>
      <c r="R17" s="46"/>
      <c r="S17" s="46"/>
      <c r="T17" s="46"/>
      <c r="U17" s="46"/>
      <c r="V17" s="46"/>
    </row>
    <row r="18" spans="2:22" ht="16.5" customHeight="1" x14ac:dyDescent="0.15">
      <c r="B18" s="396" t="s">
        <v>314</v>
      </c>
      <c r="C18" s="391">
        <v>10431</v>
      </c>
      <c r="D18" s="391">
        <v>24884</v>
      </c>
      <c r="E18" s="391">
        <v>11738</v>
      </c>
      <c r="F18" s="391">
        <v>13146</v>
      </c>
      <c r="G18" s="391">
        <v>5</v>
      </c>
      <c r="H18" s="391">
        <v>62</v>
      </c>
      <c r="I18" s="391">
        <v>8</v>
      </c>
      <c r="J18" s="391">
        <v>9</v>
      </c>
      <c r="K18" s="391">
        <v>23</v>
      </c>
      <c r="L18" s="391">
        <v>16</v>
      </c>
      <c r="M18" s="397">
        <v>-79</v>
      </c>
      <c r="N18" s="398"/>
      <c r="O18" s="46"/>
      <c r="P18" s="46"/>
      <c r="Q18" s="46"/>
      <c r="R18" s="46"/>
      <c r="S18" s="46"/>
      <c r="T18" s="46"/>
      <c r="U18" s="46"/>
      <c r="V18" s="392"/>
    </row>
    <row r="19" spans="2:22" ht="16.5" customHeight="1" x14ac:dyDescent="0.15">
      <c r="B19" s="396" t="s">
        <v>291</v>
      </c>
      <c r="C19" s="391">
        <v>15764</v>
      </c>
      <c r="D19" s="391">
        <v>41780</v>
      </c>
      <c r="E19" s="391">
        <v>19992</v>
      </c>
      <c r="F19" s="391">
        <v>21788</v>
      </c>
      <c r="G19" s="391">
        <v>5</v>
      </c>
      <c r="H19" s="391">
        <v>55</v>
      </c>
      <c r="I19" s="391">
        <v>17</v>
      </c>
      <c r="J19" s="391">
        <v>18</v>
      </c>
      <c r="K19" s="391">
        <v>21</v>
      </c>
      <c r="L19" s="391">
        <v>32</v>
      </c>
      <c r="M19" s="397">
        <v>-68</v>
      </c>
      <c r="N19" s="398"/>
      <c r="O19" s="46"/>
      <c r="P19" s="46"/>
      <c r="Q19" s="46"/>
      <c r="R19" s="46"/>
      <c r="S19" s="46"/>
      <c r="T19" s="46"/>
      <c r="U19" s="46"/>
      <c r="V19" s="392"/>
    </row>
    <row r="20" spans="2:22" ht="16.5" customHeight="1" x14ac:dyDescent="0.15">
      <c r="B20" s="396" t="s">
        <v>319</v>
      </c>
      <c r="C20" s="391">
        <v>10939</v>
      </c>
      <c r="D20" s="391">
        <v>28907</v>
      </c>
      <c r="E20" s="391">
        <v>13603</v>
      </c>
      <c r="F20" s="391">
        <v>15304</v>
      </c>
      <c r="G20" s="391">
        <v>11</v>
      </c>
      <c r="H20" s="391">
        <v>45</v>
      </c>
      <c r="I20" s="391">
        <v>11</v>
      </c>
      <c r="J20" s="391">
        <v>19</v>
      </c>
      <c r="K20" s="391">
        <v>5</v>
      </c>
      <c r="L20" s="391">
        <v>23</v>
      </c>
      <c r="M20" s="397">
        <v>-32</v>
      </c>
      <c r="N20" s="398"/>
      <c r="O20" s="46"/>
      <c r="P20" s="46"/>
      <c r="Q20" s="46"/>
      <c r="R20" s="46"/>
      <c r="S20" s="46"/>
      <c r="T20" s="46"/>
      <c r="U20" s="46"/>
      <c r="V20" s="392"/>
    </row>
    <row r="21" spans="2:22" ht="16.5" customHeight="1" x14ac:dyDescent="0.15">
      <c r="B21" s="396" t="s">
        <v>218</v>
      </c>
      <c r="C21" s="391">
        <v>28320</v>
      </c>
      <c r="D21" s="391">
        <v>74316</v>
      </c>
      <c r="E21" s="391">
        <v>35659</v>
      </c>
      <c r="F21" s="391">
        <v>38657</v>
      </c>
      <c r="G21" s="391">
        <v>18</v>
      </c>
      <c r="H21" s="391">
        <v>102</v>
      </c>
      <c r="I21" s="391">
        <v>26</v>
      </c>
      <c r="J21" s="391">
        <v>45</v>
      </c>
      <c r="K21" s="391">
        <v>38</v>
      </c>
      <c r="L21" s="391">
        <v>60</v>
      </c>
      <c r="M21" s="397">
        <v>-111</v>
      </c>
      <c r="N21" s="398"/>
      <c r="O21" s="46"/>
      <c r="P21" s="46"/>
      <c r="Q21" s="46"/>
      <c r="R21" s="46"/>
      <c r="S21" s="46"/>
      <c r="T21" s="46"/>
      <c r="U21" s="46"/>
      <c r="V21" s="392"/>
    </row>
    <row r="22" spans="2:22" ht="16.5" customHeight="1" x14ac:dyDescent="0.15">
      <c r="B22" s="396" t="s">
        <v>191</v>
      </c>
      <c r="C22" s="391">
        <v>12307</v>
      </c>
      <c r="D22" s="391">
        <v>31658</v>
      </c>
      <c r="E22" s="391">
        <v>14945</v>
      </c>
      <c r="F22" s="391">
        <v>16713</v>
      </c>
      <c r="G22" s="391">
        <v>9</v>
      </c>
      <c r="H22" s="391">
        <v>34</v>
      </c>
      <c r="I22" s="391">
        <v>43</v>
      </c>
      <c r="J22" s="391">
        <v>10</v>
      </c>
      <c r="K22" s="391">
        <v>27</v>
      </c>
      <c r="L22" s="391">
        <v>26</v>
      </c>
      <c r="M22" s="397">
        <v>-25</v>
      </c>
      <c r="N22" s="398"/>
      <c r="O22" s="46"/>
      <c r="P22" s="46"/>
      <c r="Q22" s="46"/>
      <c r="R22" s="46"/>
      <c r="S22" s="46"/>
      <c r="T22" s="46"/>
      <c r="U22" s="46"/>
      <c r="V22" s="392"/>
    </row>
    <row r="23" spans="2:22" ht="16.5" customHeight="1" x14ac:dyDescent="0.15">
      <c r="B23" s="399" t="s">
        <v>100</v>
      </c>
      <c r="C23" s="400">
        <v>28309</v>
      </c>
      <c r="D23" s="400">
        <v>77149</v>
      </c>
      <c r="E23" s="400">
        <v>36048</v>
      </c>
      <c r="F23" s="400">
        <v>41101</v>
      </c>
      <c r="G23" s="400">
        <v>26</v>
      </c>
      <c r="H23" s="400">
        <v>108</v>
      </c>
      <c r="I23" s="400">
        <v>50</v>
      </c>
      <c r="J23" s="400">
        <v>37</v>
      </c>
      <c r="K23" s="400">
        <v>44</v>
      </c>
      <c r="L23" s="400">
        <v>60</v>
      </c>
      <c r="M23" s="397">
        <v>-99</v>
      </c>
      <c r="N23" s="398"/>
      <c r="O23" s="46"/>
      <c r="P23" s="46"/>
      <c r="Q23" s="46"/>
      <c r="R23" s="46"/>
      <c r="S23" s="46"/>
      <c r="T23" s="46"/>
      <c r="U23" s="46"/>
      <c r="V23" s="392"/>
    </row>
    <row r="24" spans="2:22" ht="16.5" customHeight="1" x14ac:dyDescent="0.15">
      <c r="B24" s="399" t="s">
        <v>121</v>
      </c>
      <c r="C24" s="400">
        <v>11731</v>
      </c>
      <c r="D24" s="400">
        <v>29921</v>
      </c>
      <c r="E24" s="400">
        <v>14054</v>
      </c>
      <c r="F24" s="400">
        <v>15867</v>
      </c>
      <c r="G24" s="400">
        <v>8</v>
      </c>
      <c r="H24" s="400">
        <v>61</v>
      </c>
      <c r="I24" s="400">
        <v>7</v>
      </c>
      <c r="J24" s="400">
        <v>11</v>
      </c>
      <c r="K24" s="400">
        <v>13</v>
      </c>
      <c r="L24" s="400">
        <v>24</v>
      </c>
      <c r="M24" s="397">
        <v>-72</v>
      </c>
      <c r="N24" s="398"/>
      <c r="O24" s="46"/>
      <c r="P24" s="46"/>
      <c r="Q24" s="46"/>
      <c r="R24" s="46"/>
      <c r="S24" s="46"/>
      <c r="T24" s="46"/>
      <c r="U24" s="46"/>
      <c r="V24" s="392"/>
    </row>
    <row r="25" spans="2:22" ht="16.5" customHeight="1" x14ac:dyDescent="0.15">
      <c r="B25" s="399" t="s">
        <v>315</v>
      </c>
      <c r="C25" s="400">
        <v>8563</v>
      </c>
      <c r="D25" s="400">
        <v>23228</v>
      </c>
      <c r="E25" s="400">
        <v>11122</v>
      </c>
      <c r="F25" s="400">
        <v>12106</v>
      </c>
      <c r="G25" s="400">
        <v>9</v>
      </c>
      <c r="H25" s="400">
        <v>32</v>
      </c>
      <c r="I25" s="400">
        <v>5</v>
      </c>
      <c r="J25" s="400">
        <v>21</v>
      </c>
      <c r="K25" s="400">
        <v>18</v>
      </c>
      <c r="L25" s="400">
        <v>12</v>
      </c>
      <c r="M25" s="397">
        <v>-27</v>
      </c>
      <c r="N25" s="398"/>
      <c r="O25" s="46"/>
      <c r="P25" s="46"/>
      <c r="Q25" s="46"/>
      <c r="R25" s="46"/>
      <c r="S25" s="46"/>
      <c r="T25" s="46"/>
      <c r="U25" s="46"/>
      <c r="V25" s="392"/>
    </row>
    <row r="26" spans="2:22" ht="16.5" customHeight="1" x14ac:dyDescent="0.15">
      <c r="B26" s="399" t="s">
        <v>316</v>
      </c>
      <c r="C26" s="391">
        <v>9214</v>
      </c>
      <c r="D26" s="391">
        <v>24370</v>
      </c>
      <c r="E26" s="391">
        <v>11279</v>
      </c>
      <c r="F26" s="391">
        <v>13091</v>
      </c>
      <c r="G26" s="391">
        <v>4</v>
      </c>
      <c r="H26" s="391">
        <v>38</v>
      </c>
      <c r="I26" s="391">
        <v>4</v>
      </c>
      <c r="J26" s="391">
        <v>11</v>
      </c>
      <c r="K26" s="391">
        <v>16</v>
      </c>
      <c r="L26" s="391">
        <v>21</v>
      </c>
      <c r="M26" s="397">
        <v>-56</v>
      </c>
      <c r="N26" s="398"/>
      <c r="O26" s="46"/>
      <c r="P26" s="46"/>
      <c r="Q26" s="46"/>
      <c r="R26" s="46"/>
      <c r="S26" s="46"/>
      <c r="T26" s="46"/>
      <c r="U26" s="46"/>
      <c r="V26" s="46"/>
    </row>
    <row r="27" spans="2:22" ht="16.5" customHeight="1" x14ac:dyDescent="0.15">
      <c r="B27" s="401" t="s">
        <v>282</v>
      </c>
      <c r="C27" s="402">
        <v>2033</v>
      </c>
      <c r="D27" s="402">
        <v>4734</v>
      </c>
      <c r="E27" s="402">
        <v>2215</v>
      </c>
      <c r="F27" s="402">
        <v>2519</v>
      </c>
      <c r="G27" s="402">
        <v>2</v>
      </c>
      <c r="H27" s="402">
        <v>4</v>
      </c>
      <c r="I27" s="402">
        <v>1</v>
      </c>
      <c r="J27" s="402">
        <v>5</v>
      </c>
      <c r="K27" s="402">
        <v>1</v>
      </c>
      <c r="L27" s="402">
        <v>1</v>
      </c>
      <c r="M27" s="403">
        <v>2</v>
      </c>
      <c r="N27" s="389"/>
      <c r="O27" s="46"/>
      <c r="P27" s="46"/>
      <c r="Q27" s="46"/>
      <c r="R27" s="46"/>
      <c r="S27" s="46"/>
      <c r="T27" s="46"/>
      <c r="U27" s="46"/>
      <c r="V27" s="392"/>
    </row>
    <row r="28" spans="2:22" ht="16.5" customHeight="1" x14ac:dyDescent="0.15">
      <c r="B28" s="404" t="s">
        <v>288</v>
      </c>
      <c r="C28" s="405">
        <v>2033</v>
      </c>
      <c r="D28" s="405">
        <v>4734</v>
      </c>
      <c r="E28" s="405">
        <v>2215</v>
      </c>
      <c r="F28" s="405">
        <v>2519</v>
      </c>
      <c r="G28" s="405">
        <v>2</v>
      </c>
      <c r="H28" s="405">
        <v>4</v>
      </c>
      <c r="I28" s="405">
        <v>1</v>
      </c>
      <c r="J28" s="405">
        <v>5</v>
      </c>
      <c r="K28" s="405">
        <v>1</v>
      </c>
      <c r="L28" s="405">
        <v>1</v>
      </c>
      <c r="M28" s="406">
        <v>2</v>
      </c>
      <c r="N28" s="398"/>
      <c r="O28" s="46"/>
      <c r="P28" s="46"/>
      <c r="Q28" s="46"/>
      <c r="R28" s="46"/>
      <c r="S28" s="46"/>
      <c r="T28" s="46"/>
      <c r="U28" s="46"/>
      <c r="V28" s="392"/>
    </row>
    <row r="29" spans="2:22" ht="16.5" customHeight="1" x14ac:dyDescent="0.15">
      <c r="B29" s="407" t="s">
        <v>188</v>
      </c>
      <c r="C29" s="402">
        <v>831</v>
      </c>
      <c r="D29" s="402">
        <v>2043</v>
      </c>
      <c r="E29" s="402">
        <v>974</v>
      </c>
      <c r="F29" s="402">
        <v>1069</v>
      </c>
      <c r="G29" s="402">
        <v>0</v>
      </c>
      <c r="H29" s="402">
        <v>6</v>
      </c>
      <c r="I29" s="402">
        <v>1</v>
      </c>
      <c r="J29" s="402">
        <v>0</v>
      </c>
      <c r="K29" s="402">
        <v>0</v>
      </c>
      <c r="L29" s="402">
        <v>0</v>
      </c>
      <c r="M29" s="403">
        <v>-5</v>
      </c>
      <c r="N29" s="389"/>
      <c r="V29" s="408"/>
    </row>
    <row r="30" spans="2:22" ht="16.5" customHeight="1" x14ac:dyDescent="0.15">
      <c r="B30" s="404" t="s">
        <v>320</v>
      </c>
      <c r="C30" s="405">
        <v>831</v>
      </c>
      <c r="D30" s="405">
        <v>2043</v>
      </c>
      <c r="E30" s="405">
        <v>974</v>
      </c>
      <c r="F30" s="405">
        <v>1069</v>
      </c>
      <c r="G30" s="405">
        <v>0</v>
      </c>
      <c r="H30" s="405">
        <v>6</v>
      </c>
      <c r="I30" s="405">
        <v>1</v>
      </c>
      <c r="J30" s="405">
        <v>0</v>
      </c>
      <c r="K30" s="405">
        <v>0</v>
      </c>
      <c r="L30" s="405">
        <v>0</v>
      </c>
      <c r="M30" s="406">
        <v>-5</v>
      </c>
      <c r="N30" s="398"/>
      <c r="V30" s="408"/>
    </row>
    <row r="31" spans="2:22" ht="16.5" customHeight="1" x14ac:dyDescent="0.15">
      <c r="B31" s="402" t="s">
        <v>167</v>
      </c>
      <c r="C31" s="402">
        <v>9436</v>
      </c>
      <c r="D31" s="402">
        <v>24436</v>
      </c>
      <c r="E31" s="402">
        <v>11337</v>
      </c>
      <c r="F31" s="402">
        <v>13099</v>
      </c>
      <c r="G31" s="402">
        <v>5</v>
      </c>
      <c r="H31" s="402">
        <v>42</v>
      </c>
      <c r="I31" s="402">
        <v>3</v>
      </c>
      <c r="J31" s="402">
        <v>13</v>
      </c>
      <c r="K31" s="402">
        <v>24</v>
      </c>
      <c r="L31" s="402">
        <v>15</v>
      </c>
      <c r="M31" s="403">
        <v>-60</v>
      </c>
      <c r="N31" s="389"/>
      <c r="V31" s="408"/>
    </row>
    <row r="32" spans="2:22" ht="16.5" customHeight="1" x14ac:dyDescent="0.15">
      <c r="B32" s="396" t="s">
        <v>15</v>
      </c>
      <c r="C32" s="391">
        <v>1119</v>
      </c>
      <c r="D32" s="391">
        <v>2858</v>
      </c>
      <c r="E32" s="391">
        <v>1361</v>
      </c>
      <c r="F32" s="391">
        <v>1497</v>
      </c>
      <c r="G32" s="391">
        <v>0</v>
      </c>
      <c r="H32" s="391">
        <v>6</v>
      </c>
      <c r="I32" s="391">
        <v>1</v>
      </c>
      <c r="J32" s="391">
        <v>1</v>
      </c>
      <c r="K32" s="391">
        <v>7</v>
      </c>
      <c r="L32" s="391">
        <v>2</v>
      </c>
      <c r="M32" s="397">
        <v>-13</v>
      </c>
      <c r="N32" s="398"/>
      <c r="O32" s="46"/>
      <c r="P32" s="46"/>
      <c r="Q32" s="46"/>
      <c r="R32" s="46"/>
      <c r="S32" s="46"/>
      <c r="T32" s="46"/>
      <c r="U32" s="46"/>
      <c r="V32" s="392"/>
    </row>
    <row r="33" spans="1:22" ht="16.5" customHeight="1" x14ac:dyDescent="0.15">
      <c r="B33" s="396" t="s">
        <v>267</v>
      </c>
      <c r="C33" s="391">
        <v>5708</v>
      </c>
      <c r="D33" s="391">
        <v>15067</v>
      </c>
      <c r="E33" s="391">
        <v>6940</v>
      </c>
      <c r="F33" s="391">
        <v>8127</v>
      </c>
      <c r="G33" s="391">
        <v>4</v>
      </c>
      <c r="H33" s="391">
        <v>20</v>
      </c>
      <c r="I33" s="391">
        <v>1</v>
      </c>
      <c r="J33" s="391">
        <v>6</v>
      </c>
      <c r="K33" s="391">
        <v>15</v>
      </c>
      <c r="L33" s="391">
        <v>10</v>
      </c>
      <c r="M33" s="397">
        <v>-34</v>
      </c>
      <c r="N33" s="398"/>
      <c r="O33" s="46"/>
      <c r="P33" s="46"/>
      <c r="Q33" s="46"/>
      <c r="R33" s="46"/>
      <c r="S33" s="46"/>
      <c r="T33" s="46"/>
      <c r="U33" s="46"/>
      <c r="V33" s="392"/>
    </row>
    <row r="34" spans="1:22" ht="16.5" customHeight="1" x14ac:dyDescent="0.15">
      <c r="B34" s="396" t="s">
        <v>250</v>
      </c>
      <c r="C34" s="391">
        <v>2609</v>
      </c>
      <c r="D34" s="391">
        <v>6511</v>
      </c>
      <c r="E34" s="391">
        <v>3036</v>
      </c>
      <c r="F34" s="391">
        <v>3475</v>
      </c>
      <c r="G34" s="391">
        <v>1</v>
      </c>
      <c r="H34" s="391">
        <v>16</v>
      </c>
      <c r="I34" s="391">
        <v>1</v>
      </c>
      <c r="J34" s="391">
        <v>6</v>
      </c>
      <c r="K34" s="391">
        <v>2</v>
      </c>
      <c r="L34" s="391">
        <v>3</v>
      </c>
      <c r="M34" s="397">
        <v>-13</v>
      </c>
      <c r="N34" s="398"/>
      <c r="O34" s="46"/>
      <c r="P34" s="46"/>
      <c r="Q34" s="46"/>
      <c r="R34" s="46"/>
      <c r="S34" s="46"/>
      <c r="T34" s="46"/>
      <c r="U34" s="46"/>
      <c r="V34" s="392"/>
    </row>
    <row r="35" spans="1:22" ht="16.5" customHeight="1" x14ac:dyDescent="0.15">
      <c r="B35" s="402" t="s">
        <v>325</v>
      </c>
      <c r="C35" s="402">
        <v>7827</v>
      </c>
      <c r="D35" s="402">
        <v>21504</v>
      </c>
      <c r="E35" s="402">
        <v>10048</v>
      </c>
      <c r="F35" s="402">
        <v>11456</v>
      </c>
      <c r="G35" s="402">
        <v>3</v>
      </c>
      <c r="H35" s="402">
        <v>32</v>
      </c>
      <c r="I35" s="402">
        <v>21</v>
      </c>
      <c r="J35" s="402">
        <v>3</v>
      </c>
      <c r="K35" s="402">
        <v>29</v>
      </c>
      <c r="L35" s="402">
        <v>12</v>
      </c>
      <c r="M35" s="403">
        <v>-46</v>
      </c>
      <c r="N35" s="389"/>
      <c r="O35" s="46"/>
      <c r="P35" s="46"/>
      <c r="Q35" s="46"/>
      <c r="R35" s="46"/>
      <c r="S35" s="46"/>
      <c r="T35" s="46"/>
      <c r="U35" s="46"/>
      <c r="V35" s="392"/>
    </row>
    <row r="36" spans="1:22" ht="16.5" customHeight="1" x14ac:dyDescent="0.15">
      <c r="B36" s="396" t="s">
        <v>180</v>
      </c>
      <c r="C36" s="391">
        <v>3343</v>
      </c>
      <c r="D36" s="391">
        <v>8444</v>
      </c>
      <c r="E36" s="391">
        <v>3938</v>
      </c>
      <c r="F36" s="391">
        <v>4506</v>
      </c>
      <c r="G36" s="391">
        <v>0</v>
      </c>
      <c r="H36" s="391">
        <v>13</v>
      </c>
      <c r="I36" s="391">
        <v>8</v>
      </c>
      <c r="J36" s="391">
        <v>2</v>
      </c>
      <c r="K36" s="391">
        <v>6</v>
      </c>
      <c r="L36" s="391">
        <v>3</v>
      </c>
      <c r="M36" s="397">
        <v>-12</v>
      </c>
      <c r="N36" s="398"/>
      <c r="O36" s="46"/>
      <c r="P36" s="46"/>
      <c r="Q36" s="46"/>
      <c r="R36" s="46"/>
      <c r="S36" s="46"/>
      <c r="T36" s="46"/>
      <c r="U36" s="46"/>
      <c r="V36" s="392"/>
    </row>
    <row r="37" spans="1:22" ht="16.5" customHeight="1" x14ac:dyDescent="0.15">
      <c r="B37" s="396" t="s">
        <v>322</v>
      </c>
      <c r="C37" s="391">
        <v>2135</v>
      </c>
      <c r="D37" s="391">
        <v>5540</v>
      </c>
      <c r="E37" s="391">
        <v>2513</v>
      </c>
      <c r="F37" s="391">
        <v>3027</v>
      </c>
      <c r="G37" s="391">
        <v>1</v>
      </c>
      <c r="H37" s="391">
        <v>8</v>
      </c>
      <c r="I37" s="391">
        <v>5</v>
      </c>
      <c r="J37" s="391">
        <v>1</v>
      </c>
      <c r="K37" s="391">
        <v>9</v>
      </c>
      <c r="L37" s="391">
        <v>1</v>
      </c>
      <c r="M37" s="397">
        <v>-11</v>
      </c>
      <c r="N37" s="398"/>
      <c r="O37" s="46"/>
      <c r="P37" s="46"/>
      <c r="Q37" s="46"/>
      <c r="R37" s="46"/>
      <c r="S37" s="46"/>
      <c r="T37" s="46"/>
      <c r="U37" s="46"/>
      <c r="V37" s="392"/>
    </row>
    <row r="38" spans="1:22" ht="16.5" customHeight="1" x14ac:dyDescent="0.15">
      <c r="B38" s="396" t="s">
        <v>323</v>
      </c>
      <c r="C38" s="391">
        <v>1515</v>
      </c>
      <c r="D38" s="391">
        <v>4534</v>
      </c>
      <c r="E38" s="391">
        <v>2114</v>
      </c>
      <c r="F38" s="391">
        <v>2420</v>
      </c>
      <c r="G38" s="391">
        <v>2</v>
      </c>
      <c r="H38" s="391">
        <v>5</v>
      </c>
      <c r="I38" s="391">
        <v>5</v>
      </c>
      <c r="J38" s="391">
        <v>0</v>
      </c>
      <c r="K38" s="391">
        <v>5</v>
      </c>
      <c r="L38" s="391">
        <v>5</v>
      </c>
      <c r="M38" s="397">
        <v>-8</v>
      </c>
      <c r="N38" s="398"/>
      <c r="O38" s="46"/>
      <c r="P38" s="46"/>
      <c r="Q38" s="46"/>
      <c r="R38" s="46"/>
      <c r="S38" s="46"/>
      <c r="T38" s="46"/>
      <c r="U38" s="46"/>
      <c r="V38" s="46"/>
    </row>
    <row r="39" spans="1:22" ht="16.5" customHeight="1" x14ac:dyDescent="0.15">
      <c r="B39" s="396" t="s">
        <v>318</v>
      </c>
      <c r="C39" s="391">
        <v>834</v>
      </c>
      <c r="D39" s="391">
        <v>2986</v>
      </c>
      <c r="E39" s="391">
        <v>1483</v>
      </c>
      <c r="F39" s="391">
        <v>1503</v>
      </c>
      <c r="G39" s="391">
        <v>0</v>
      </c>
      <c r="H39" s="391">
        <v>6</v>
      </c>
      <c r="I39" s="391">
        <v>3</v>
      </c>
      <c r="J39" s="391">
        <v>0</v>
      </c>
      <c r="K39" s="391">
        <v>9</v>
      </c>
      <c r="L39" s="391">
        <v>3</v>
      </c>
      <c r="M39" s="397">
        <v>-15</v>
      </c>
      <c r="N39" s="398"/>
      <c r="O39" s="46"/>
      <c r="P39" s="46"/>
      <c r="Q39" s="46"/>
      <c r="R39" s="46"/>
      <c r="S39" s="46"/>
      <c r="T39" s="46"/>
      <c r="U39" s="46"/>
      <c r="V39" s="392"/>
    </row>
    <row r="40" spans="1:22" ht="16.5" customHeight="1" x14ac:dyDescent="0.15">
      <c r="B40" s="402" t="s">
        <v>326</v>
      </c>
      <c r="C40" s="403">
        <v>5990</v>
      </c>
      <c r="D40" s="409">
        <v>18460</v>
      </c>
      <c r="E40" s="402">
        <v>8637</v>
      </c>
      <c r="F40" s="402">
        <v>9823</v>
      </c>
      <c r="G40" s="402">
        <v>9</v>
      </c>
      <c r="H40" s="402">
        <v>27</v>
      </c>
      <c r="I40" s="402">
        <v>9</v>
      </c>
      <c r="J40" s="402">
        <v>2</v>
      </c>
      <c r="K40" s="402">
        <v>11</v>
      </c>
      <c r="L40" s="402">
        <v>8</v>
      </c>
      <c r="M40" s="403">
        <v>-26</v>
      </c>
      <c r="N40" s="389"/>
      <c r="O40" s="46"/>
      <c r="P40" s="46"/>
      <c r="Q40" s="46"/>
      <c r="R40" s="46"/>
      <c r="S40" s="46"/>
      <c r="T40" s="46"/>
      <c r="U40" s="46"/>
      <c r="V40" s="392"/>
    </row>
    <row r="41" spans="1:22" ht="16.5" customHeight="1" x14ac:dyDescent="0.15">
      <c r="B41" s="396" t="s">
        <v>127</v>
      </c>
      <c r="C41" s="400">
        <v>5990</v>
      </c>
      <c r="D41" s="322">
        <v>18460</v>
      </c>
      <c r="E41" s="391">
        <v>8637</v>
      </c>
      <c r="F41" s="391">
        <v>9823</v>
      </c>
      <c r="G41" s="391">
        <v>9</v>
      </c>
      <c r="H41" s="391">
        <v>27</v>
      </c>
      <c r="I41" s="391">
        <v>9</v>
      </c>
      <c r="J41" s="391">
        <v>2</v>
      </c>
      <c r="K41" s="391">
        <v>11</v>
      </c>
      <c r="L41" s="391">
        <v>8</v>
      </c>
      <c r="M41" s="397">
        <v>-26</v>
      </c>
      <c r="N41" s="398"/>
      <c r="O41" s="46"/>
      <c r="P41" s="46"/>
      <c r="Q41" s="46"/>
      <c r="R41" s="46"/>
      <c r="S41" s="46"/>
      <c r="T41" s="46"/>
      <c r="U41" s="46"/>
      <c r="V41" s="392"/>
    </row>
    <row r="42" spans="1:22" ht="16.5" customHeight="1" x14ac:dyDescent="0.15">
      <c r="B42" s="402" t="s">
        <v>186</v>
      </c>
      <c r="C42" s="403">
        <v>5761</v>
      </c>
      <c r="D42" s="409">
        <v>16341</v>
      </c>
      <c r="E42" s="402">
        <v>8026</v>
      </c>
      <c r="F42" s="402">
        <v>8315</v>
      </c>
      <c r="G42" s="402">
        <v>5</v>
      </c>
      <c r="H42" s="402">
        <v>24</v>
      </c>
      <c r="I42" s="402">
        <v>4</v>
      </c>
      <c r="J42" s="402">
        <v>20</v>
      </c>
      <c r="K42" s="402">
        <v>16</v>
      </c>
      <c r="L42" s="402">
        <v>22</v>
      </c>
      <c r="M42" s="403">
        <v>-33</v>
      </c>
      <c r="N42" s="389"/>
      <c r="O42" s="46"/>
      <c r="P42" s="46"/>
      <c r="Q42" s="46"/>
      <c r="R42" s="46"/>
      <c r="S42" s="46"/>
      <c r="T42" s="46"/>
      <c r="U42" s="46"/>
      <c r="V42" s="392"/>
    </row>
    <row r="43" spans="1:22" ht="16.5" customHeight="1" x14ac:dyDescent="0.15">
      <c r="B43" s="396" t="s">
        <v>119</v>
      </c>
      <c r="C43" s="400">
        <v>4626</v>
      </c>
      <c r="D43" s="322">
        <v>13679</v>
      </c>
      <c r="E43" s="391">
        <v>6570</v>
      </c>
      <c r="F43" s="391">
        <v>7109</v>
      </c>
      <c r="G43" s="391">
        <v>4</v>
      </c>
      <c r="H43" s="391">
        <v>18</v>
      </c>
      <c r="I43" s="391">
        <v>4</v>
      </c>
      <c r="J43" s="391">
        <v>19</v>
      </c>
      <c r="K43" s="391">
        <v>15</v>
      </c>
      <c r="L43" s="391">
        <v>20</v>
      </c>
      <c r="M43" s="397">
        <v>-26</v>
      </c>
      <c r="N43" s="398"/>
      <c r="O43" s="46"/>
      <c r="P43" s="46"/>
      <c r="Q43" s="46"/>
      <c r="R43" s="46"/>
      <c r="S43" s="46"/>
      <c r="T43" s="46"/>
      <c r="U43" s="46"/>
      <c r="V43" s="392"/>
    </row>
    <row r="44" spans="1:22" ht="16.5" customHeight="1" x14ac:dyDescent="0.15">
      <c r="B44" s="410" t="s">
        <v>324</v>
      </c>
      <c r="C44" s="395">
        <v>1135</v>
      </c>
      <c r="D44" s="323">
        <v>2662</v>
      </c>
      <c r="E44" s="394">
        <v>1456</v>
      </c>
      <c r="F44" s="394">
        <v>1206</v>
      </c>
      <c r="G44" s="394">
        <v>1</v>
      </c>
      <c r="H44" s="394">
        <v>6</v>
      </c>
      <c r="I44" s="394">
        <v>0</v>
      </c>
      <c r="J44" s="394">
        <v>1</v>
      </c>
      <c r="K44" s="394">
        <v>1</v>
      </c>
      <c r="L44" s="394">
        <v>2</v>
      </c>
      <c r="M44" s="411">
        <v>-7</v>
      </c>
      <c r="N44" s="398"/>
      <c r="O44" s="254"/>
      <c r="P44" s="254"/>
      <c r="Q44" s="254"/>
      <c r="R44" s="254"/>
      <c r="S44" s="254"/>
      <c r="T44" s="254"/>
      <c r="U44" s="254"/>
      <c r="V44" s="256"/>
    </row>
    <row r="45" spans="1:22" ht="16.5" customHeight="1" x14ac:dyDescent="0.15">
      <c r="A45" s="46"/>
      <c r="B45" s="389"/>
      <c r="C45" s="389"/>
      <c r="D45" s="389"/>
      <c r="E45" s="389"/>
      <c r="F45" s="389"/>
      <c r="G45" s="389"/>
      <c r="H45" s="389"/>
      <c r="I45" s="389"/>
      <c r="J45" s="389"/>
      <c r="K45" s="398"/>
      <c r="L45" s="412"/>
      <c r="M45" s="412"/>
      <c r="N45" s="412"/>
      <c r="O45" s="254"/>
      <c r="P45" s="254"/>
      <c r="Q45" s="254"/>
      <c r="R45" s="254"/>
      <c r="S45" s="254"/>
      <c r="T45" s="254"/>
      <c r="U45" s="254"/>
      <c r="V45" s="256"/>
    </row>
    <row r="46" spans="1:22" ht="15" customHeight="1" x14ac:dyDescent="0.15">
      <c r="A46" s="254"/>
      <c r="B46" s="6"/>
      <c r="C46" s="412"/>
      <c r="D46" s="412"/>
      <c r="E46" s="412"/>
      <c r="F46" s="412"/>
      <c r="G46" s="412"/>
      <c r="H46" s="412"/>
      <c r="I46" s="412"/>
      <c r="J46" s="412"/>
      <c r="K46" s="413"/>
      <c r="L46" s="412"/>
      <c r="M46" s="412"/>
      <c r="N46" s="412"/>
      <c r="O46" s="254"/>
      <c r="P46" s="254"/>
      <c r="Q46" s="254"/>
      <c r="R46" s="254"/>
      <c r="S46" s="254"/>
      <c r="T46" s="254"/>
      <c r="U46" s="254"/>
      <c r="V46" s="256"/>
    </row>
    <row r="47" spans="1:22" ht="15" customHeight="1" x14ac:dyDescent="0.15">
      <c r="A47" s="254"/>
      <c r="B47" s="412"/>
      <c r="C47" s="412"/>
      <c r="D47" s="412"/>
      <c r="E47" s="412"/>
      <c r="F47" s="412"/>
      <c r="G47" s="412"/>
      <c r="H47" s="412"/>
      <c r="I47" s="412"/>
      <c r="J47" s="412"/>
      <c r="K47" s="413"/>
      <c r="L47" s="412"/>
      <c r="M47" s="412"/>
      <c r="N47" s="412"/>
      <c r="O47" s="254"/>
      <c r="P47" s="254"/>
      <c r="Q47" s="254"/>
      <c r="R47" s="254"/>
      <c r="S47" s="254"/>
      <c r="T47" s="254"/>
      <c r="U47" s="254"/>
      <c r="V47" s="256"/>
    </row>
    <row r="48" spans="1:22" ht="13.5" customHeight="1" x14ac:dyDescent="0.15">
      <c r="A48" s="254"/>
      <c r="B48" s="412"/>
      <c r="C48" s="412"/>
      <c r="D48" s="412"/>
      <c r="E48" s="412"/>
      <c r="F48" s="412"/>
      <c r="G48" s="412"/>
      <c r="H48" s="412"/>
      <c r="I48" s="412"/>
      <c r="J48" s="412"/>
      <c r="K48" s="413"/>
      <c r="L48" s="412"/>
      <c r="M48" s="412"/>
      <c r="N48" s="412"/>
      <c r="O48" s="254"/>
      <c r="P48" s="254"/>
      <c r="Q48" s="254"/>
      <c r="R48" s="254"/>
      <c r="S48" s="254"/>
      <c r="T48" s="254"/>
      <c r="U48" s="254"/>
      <c r="V48" s="256"/>
    </row>
    <row r="49" spans="1:22" ht="2.1" customHeight="1" x14ac:dyDescent="0.15">
      <c r="A49" s="254"/>
      <c r="B49" s="254"/>
      <c r="C49" s="254"/>
      <c r="D49" s="254"/>
      <c r="E49" s="254"/>
      <c r="F49" s="254"/>
      <c r="G49" s="254"/>
      <c r="H49" s="254"/>
      <c r="I49" s="254"/>
      <c r="J49" s="254"/>
      <c r="K49" s="256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6"/>
    </row>
    <row r="50" spans="1:22" ht="13.5" customHeight="1" x14ac:dyDescent="0.15">
      <c r="A50" s="254"/>
      <c r="B50" s="254"/>
      <c r="C50" s="254"/>
      <c r="D50" s="254"/>
      <c r="E50" s="254"/>
      <c r="F50" s="254"/>
      <c r="G50" s="254"/>
      <c r="H50" s="254"/>
      <c r="I50" s="254"/>
      <c r="J50" s="254"/>
      <c r="K50" s="256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6"/>
    </row>
    <row r="51" spans="1:22" ht="12" customHeight="1" x14ac:dyDescent="0.15">
      <c r="A51" s="254"/>
      <c r="B51" s="254"/>
      <c r="C51" s="254"/>
      <c r="D51" s="254"/>
      <c r="E51" s="254"/>
      <c r="F51" s="254"/>
      <c r="G51" s="254"/>
      <c r="H51" s="254"/>
      <c r="I51" s="254"/>
      <c r="J51" s="254"/>
      <c r="K51" s="256"/>
      <c r="L51" s="254"/>
      <c r="M51" s="255"/>
      <c r="N51" s="255"/>
      <c r="O51" s="255"/>
      <c r="P51" s="255"/>
      <c r="Q51" s="255"/>
      <c r="R51" s="255"/>
      <c r="S51" s="255"/>
      <c r="T51" s="255"/>
      <c r="U51" s="255"/>
      <c r="V51" s="257"/>
    </row>
    <row r="52" spans="1:22" ht="12" customHeight="1" x14ac:dyDescent="0.15">
      <c r="A52" s="254"/>
      <c r="B52" s="254"/>
      <c r="C52" s="254"/>
      <c r="D52" s="254"/>
      <c r="E52" s="254"/>
      <c r="F52" s="254"/>
      <c r="G52" s="254"/>
      <c r="H52" s="254"/>
      <c r="I52" s="254"/>
      <c r="J52" s="254"/>
      <c r="K52" s="256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6"/>
    </row>
    <row r="53" spans="1:22" ht="12" customHeight="1" x14ac:dyDescent="0.15">
      <c r="A53" s="254"/>
      <c r="B53" s="254"/>
      <c r="C53" s="254"/>
      <c r="D53" s="254"/>
      <c r="E53" s="254"/>
      <c r="F53" s="254"/>
      <c r="G53" s="254"/>
      <c r="H53" s="254"/>
      <c r="I53" s="254"/>
      <c r="J53" s="254"/>
      <c r="K53" s="256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6"/>
    </row>
    <row r="54" spans="1:22" ht="12" customHeight="1" x14ac:dyDescent="0.15">
      <c r="A54" s="254"/>
      <c r="B54" s="254"/>
      <c r="C54" s="254"/>
      <c r="D54" s="254"/>
      <c r="E54" s="254"/>
      <c r="F54" s="254"/>
      <c r="G54" s="254"/>
      <c r="H54" s="254"/>
      <c r="I54" s="254"/>
      <c r="J54" s="254"/>
      <c r="K54" s="256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6"/>
    </row>
    <row r="55" spans="1:22" ht="12" customHeight="1" x14ac:dyDescent="0.15">
      <c r="A55" s="254"/>
      <c r="B55" s="254"/>
      <c r="C55" s="254"/>
      <c r="D55" s="254"/>
      <c r="E55" s="254"/>
      <c r="F55" s="254"/>
      <c r="G55" s="254"/>
      <c r="H55" s="254"/>
      <c r="I55" s="254"/>
      <c r="J55" s="254"/>
      <c r="K55" s="256"/>
      <c r="L55" s="254"/>
      <c r="M55" s="255"/>
      <c r="N55" s="255"/>
      <c r="O55" s="255"/>
      <c r="P55" s="255"/>
      <c r="Q55" s="255"/>
      <c r="R55" s="255"/>
      <c r="S55" s="255"/>
      <c r="T55" s="255"/>
      <c r="U55" s="255"/>
      <c r="V55" s="257"/>
    </row>
    <row r="56" spans="1:22" ht="12" customHeight="1" x14ac:dyDescent="0.15">
      <c r="A56" s="254"/>
      <c r="B56" s="254"/>
      <c r="C56" s="254"/>
      <c r="D56" s="254"/>
      <c r="E56" s="254"/>
      <c r="F56" s="254"/>
      <c r="G56" s="254"/>
      <c r="H56" s="254"/>
      <c r="I56" s="254"/>
      <c r="J56" s="254"/>
      <c r="K56" s="256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6"/>
    </row>
    <row r="57" spans="1:22" ht="12" customHeight="1" x14ac:dyDescent="0.15">
      <c r="A57" s="254"/>
      <c r="B57" s="254"/>
      <c r="C57" s="254"/>
      <c r="D57" s="254"/>
      <c r="E57" s="254"/>
      <c r="F57" s="254"/>
      <c r="G57" s="254"/>
      <c r="H57" s="254"/>
      <c r="I57" s="254"/>
      <c r="J57" s="254"/>
      <c r="K57" s="256"/>
      <c r="L57" s="254"/>
      <c r="M57" s="254"/>
      <c r="N57" s="254"/>
      <c r="O57" s="254"/>
      <c r="P57" s="254"/>
      <c r="Q57" s="254"/>
      <c r="R57" s="254"/>
      <c r="S57" s="254"/>
      <c r="T57" s="254"/>
      <c r="U57" s="254"/>
      <c r="V57" s="256"/>
    </row>
    <row r="58" spans="1:22" ht="12" customHeight="1" x14ac:dyDescent="0.15">
      <c r="A58" s="254"/>
      <c r="B58" s="254"/>
      <c r="C58" s="254"/>
      <c r="D58" s="254"/>
      <c r="E58" s="254"/>
      <c r="F58" s="254"/>
      <c r="G58" s="254"/>
      <c r="H58" s="254"/>
      <c r="I58" s="254"/>
      <c r="J58" s="254"/>
      <c r="K58" s="256"/>
      <c r="L58" s="254"/>
      <c r="M58" s="254"/>
      <c r="N58" s="254"/>
      <c r="O58" s="254"/>
      <c r="P58" s="254"/>
      <c r="Q58" s="254"/>
      <c r="R58" s="254"/>
      <c r="S58" s="254"/>
      <c r="T58" s="254"/>
      <c r="U58" s="254"/>
      <c r="V58" s="256"/>
    </row>
    <row r="59" spans="1:22" ht="12" customHeight="1" x14ac:dyDescent="0.15">
      <c r="A59" s="254"/>
      <c r="B59" s="254"/>
      <c r="C59" s="254"/>
      <c r="D59" s="254"/>
      <c r="E59" s="254"/>
      <c r="F59" s="254"/>
      <c r="G59" s="254"/>
      <c r="H59" s="254"/>
      <c r="I59" s="254"/>
      <c r="J59" s="254"/>
      <c r="K59" s="256"/>
      <c r="L59" s="254"/>
      <c r="M59" s="254"/>
      <c r="N59" s="254"/>
      <c r="O59" s="254"/>
      <c r="P59" s="254"/>
      <c r="Q59" s="254"/>
      <c r="R59" s="254"/>
      <c r="S59" s="254"/>
      <c r="T59" s="254"/>
      <c r="U59" s="254"/>
      <c r="V59" s="256"/>
    </row>
    <row r="60" spans="1:22" ht="12" customHeight="1" x14ac:dyDescent="0.15">
      <c r="A60" s="254"/>
      <c r="B60" s="254"/>
      <c r="C60" s="254"/>
      <c r="D60" s="254"/>
      <c r="E60" s="254"/>
      <c r="F60" s="254"/>
      <c r="G60" s="254"/>
      <c r="H60" s="254"/>
      <c r="I60" s="254"/>
      <c r="J60" s="254"/>
      <c r="K60" s="256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6"/>
    </row>
    <row r="61" spans="1:22" s="370" customFormat="1" ht="12" customHeight="1" x14ac:dyDescent="0.15">
      <c r="A61" s="255"/>
      <c r="B61" s="255"/>
      <c r="C61" s="255"/>
      <c r="D61" s="255"/>
      <c r="E61" s="255"/>
      <c r="F61" s="255"/>
      <c r="G61" s="255"/>
      <c r="H61" s="255"/>
      <c r="I61" s="255"/>
      <c r="J61" s="255"/>
      <c r="K61" s="257"/>
      <c r="L61" s="255"/>
      <c r="M61" s="254"/>
      <c r="N61" s="254"/>
      <c r="O61" s="254"/>
      <c r="P61" s="254"/>
      <c r="Q61" s="254"/>
      <c r="R61" s="254"/>
      <c r="S61" s="254"/>
      <c r="T61" s="254"/>
      <c r="U61" s="254"/>
      <c r="V61" s="256"/>
    </row>
    <row r="62" spans="1:22" ht="12" customHeight="1" x14ac:dyDescent="0.15">
      <c r="A62" s="254"/>
      <c r="B62" s="254"/>
      <c r="C62" s="254"/>
      <c r="D62" s="254"/>
      <c r="E62" s="254"/>
      <c r="F62" s="254"/>
      <c r="G62" s="254"/>
      <c r="H62" s="254"/>
      <c r="I62" s="254"/>
      <c r="J62" s="254"/>
      <c r="K62" s="256"/>
      <c r="L62" s="254"/>
      <c r="M62" s="254"/>
      <c r="N62" s="254"/>
      <c r="O62" s="254"/>
      <c r="P62" s="254"/>
      <c r="Q62" s="254"/>
      <c r="R62" s="254"/>
      <c r="S62" s="254"/>
      <c r="T62" s="254"/>
      <c r="U62" s="254"/>
      <c r="V62" s="256"/>
    </row>
    <row r="63" spans="1:22" ht="12" customHeight="1" x14ac:dyDescent="0.15">
      <c r="A63" s="254"/>
      <c r="B63" s="254"/>
      <c r="C63" s="254"/>
      <c r="D63" s="254"/>
      <c r="E63" s="254"/>
      <c r="F63" s="254"/>
      <c r="G63" s="254"/>
      <c r="H63" s="254"/>
      <c r="I63" s="254"/>
      <c r="J63" s="254"/>
      <c r="K63" s="256"/>
      <c r="L63" s="254"/>
      <c r="M63" s="254"/>
      <c r="N63" s="254"/>
      <c r="O63" s="254"/>
      <c r="P63" s="254"/>
      <c r="Q63" s="254"/>
      <c r="R63" s="254"/>
      <c r="S63" s="254"/>
      <c r="T63" s="254"/>
      <c r="U63" s="254"/>
      <c r="V63" s="256"/>
    </row>
  </sheetData>
  <mergeCells count="6">
    <mergeCell ref="J2:M2"/>
    <mergeCell ref="B9:B10"/>
    <mergeCell ref="C9:C10"/>
    <mergeCell ref="G9:G10"/>
    <mergeCell ref="H9:H10"/>
    <mergeCell ref="M9:M10"/>
  </mergeCells>
  <phoneticPr fontId="45"/>
  <printOptions horizontalCentered="1" verticalCentered="1"/>
  <pageMargins left="0.39370078740157483" right="0.39370078740157483" top="0.59055118110236227" bottom="0.39370078740157483" header="0.23622047244094488" footer="0.19685039370078741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F42"/>
  <sheetViews>
    <sheetView view="pageBreakPreview" topLeftCell="A10" zoomScale="120" zoomScaleSheetLayoutView="120" workbookViewId="0">
      <selection activeCell="B21" sqref="B21:B26"/>
    </sheetView>
  </sheetViews>
  <sheetFormatPr defaultRowHeight="13.5" x14ac:dyDescent="0.15"/>
  <cols>
    <col min="1" max="1" width="7.375" style="1" customWidth="1"/>
    <col min="2" max="3" width="10" style="1" customWidth="1"/>
    <col min="4" max="4" width="9.75" style="1" customWidth="1"/>
    <col min="5" max="5" width="5.625" style="1" customWidth="1"/>
    <col min="6" max="6" width="9" style="1" customWidth="1"/>
    <col min="7" max="16384" width="9" style="1"/>
  </cols>
  <sheetData>
    <row r="1" spans="1:5" x14ac:dyDescent="0.15">
      <c r="A1" s="259" t="s">
        <v>230</v>
      </c>
      <c r="B1" s="266"/>
      <c r="C1" s="14"/>
      <c r="E1" s="1" t="s">
        <v>118</v>
      </c>
    </row>
    <row r="2" spans="1:5" ht="36" x14ac:dyDescent="0.15">
      <c r="A2" s="260"/>
      <c r="B2" s="267" t="s">
        <v>353</v>
      </c>
      <c r="C2" s="273" t="s">
        <v>354</v>
      </c>
    </row>
    <row r="3" spans="1:5" ht="27" x14ac:dyDescent="0.15">
      <c r="A3" s="261" t="s">
        <v>385</v>
      </c>
      <c r="B3" s="268">
        <v>970.702</v>
      </c>
      <c r="C3" s="274">
        <v>-1.45</v>
      </c>
    </row>
    <row r="4" spans="1:5" ht="27" x14ac:dyDescent="0.15">
      <c r="A4" s="261" t="s">
        <v>331</v>
      </c>
      <c r="B4" s="268">
        <v>970.49599999999998</v>
      </c>
      <c r="C4" s="274">
        <v>-1.46</v>
      </c>
    </row>
    <row r="5" spans="1:5" x14ac:dyDescent="0.15">
      <c r="A5" s="261"/>
      <c r="B5" s="269">
        <v>969.46199999999999</v>
      </c>
      <c r="C5" s="275">
        <v>-1.47</v>
      </c>
    </row>
    <row r="6" spans="1:5" x14ac:dyDescent="0.15">
      <c r="A6" s="262" t="s">
        <v>238</v>
      </c>
      <c r="B6" s="269">
        <v>968.58</v>
      </c>
      <c r="C6" s="275">
        <v>-1.47</v>
      </c>
    </row>
    <row r="7" spans="1:5" x14ac:dyDescent="0.15">
      <c r="A7" s="262"/>
      <c r="B7" s="269">
        <v>967.74</v>
      </c>
      <c r="C7" s="275">
        <v>-1.48</v>
      </c>
    </row>
    <row r="8" spans="1:5" x14ac:dyDescent="0.15">
      <c r="A8" s="261"/>
      <c r="B8" s="269">
        <v>966.96400000000006</v>
      </c>
      <c r="C8" s="275">
        <v>-1.5</v>
      </c>
    </row>
    <row r="9" spans="1:5" ht="27" x14ac:dyDescent="0.15">
      <c r="A9" s="261" t="s">
        <v>256</v>
      </c>
      <c r="B9" s="269">
        <v>965.92700000000002</v>
      </c>
      <c r="C9" s="275">
        <v>-1.5</v>
      </c>
    </row>
    <row r="10" spans="1:5" x14ac:dyDescent="0.15">
      <c r="A10" s="262"/>
      <c r="B10" s="269">
        <v>964.93200000000002</v>
      </c>
      <c r="C10" s="275">
        <v>-1.51</v>
      </c>
    </row>
    <row r="11" spans="1:5" x14ac:dyDescent="0.15">
      <c r="A11" s="261"/>
      <c r="B11" s="269">
        <v>963.93600000000004</v>
      </c>
      <c r="C11" s="275">
        <v>-1.51</v>
      </c>
    </row>
    <row r="12" spans="1:5" x14ac:dyDescent="0.15">
      <c r="A12" s="262" t="s">
        <v>327</v>
      </c>
      <c r="B12" s="269">
        <v>962.78499999999997</v>
      </c>
      <c r="C12" s="275">
        <v>-1.52</v>
      </c>
    </row>
    <row r="13" spans="1:5" x14ac:dyDescent="0.15">
      <c r="A13" s="262"/>
      <c r="B13" s="269">
        <v>961.50400000000002</v>
      </c>
      <c r="C13" s="275">
        <v>-1.53</v>
      </c>
    </row>
    <row r="14" spans="1:5" x14ac:dyDescent="0.15">
      <c r="A14" s="261"/>
      <c r="B14" s="269">
        <v>960.27099999999996</v>
      </c>
      <c r="C14" s="275">
        <v>-1.53</v>
      </c>
    </row>
    <row r="15" spans="1:5" ht="27" x14ac:dyDescent="0.15">
      <c r="A15" s="261" t="s">
        <v>329</v>
      </c>
      <c r="B15" s="269">
        <v>956.346</v>
      </c>
      <c r="C15" s="275">
        <v>-1.48</v>
      </c>
    </row>
    <row r="16" spans="1:5" x14ac:dyDescent="0.15">
      <c r="A16" s="261"/>
      <c r="B16" s="269">
        <v>956.09299999999996</v>
      </c>
      <c r="C16" s="275">
        <v>-1.48</v>
      </c>
    </row>
    <row r="17" spans="1:6" x14ac:dyDescent="0.15">
      <c r="A17" s="261"/>
      <c r="B17" s="269">
        <v>955.21100000000001</v>
      </c>
      <c r="C17" s="275">
        <v>-1.47</v>
      </c>
    </row>
    <row r="18" spans="1:6" x14ac:dyDescent="0.15">
      <c r="A18" s="262" t="s">
        <v>238</v>
      </c>
      <c r="B18" s="269">
        <v>954.42499999999995</v>
      </c>
      <c r="C18" s="275">
        <v>-1.46</v>
      </c>
    </row>
    <row r="19" spans="1:6" x14ac:dyDescent="0.15">
      <c r="A19" s="262"/>
      <c r="B19" s="269">
        <v>953.58199999999999</v>
      </c>
      <c r="C19" s="275">
        <v>-1.46</v>
      </c>
    </row>
    <row r="20" spans="1:6" x14ac:dyDescent="0.15">
      <c r="A20" s="261"/>
      <c r="B20" s="269">
        <v>952.84199999999998</v>
      </c>
      <c r="C20" s="275">
        <v>-1.46</v>
      </c>
    </row>
    <row r="21" spans="1:6" x14ac:dyDescent="0.15">
      <c r="A21" s="262" t="s">
        <v>256</v>
      </c>
      <c r="B21" s="457">
        <v>959.50199999999995</v>
      </c>
      <c r="C21" s="275">
        <v>-1.44</v>
      </c>
    </row>
    <row r="22" spans="1:6" x14ac:dyDescent="0.15">
      <c r="A22" s="262"/>
      <c r="B22" s="457">
        <v>958.58</v>
      </c>
      <c r="C22" s="275">
        <v>-1.44</v>
      </c>
    </row>
    <row r="23" spans="1:6" x14ac:dyDescent="0.15">
      <c r="A23" s="261"/>
      <c r="B23" s="457">
        <v>957.57399999999996</v>
      </c>
      <c r="C23" s="275">
        <v>-1.44</v>
      </c>
    </row>
    <row r="24" spans="1:6" ht="27" x14ac:dyDescent="0.15">
      <c r="A24" s="263" t="s">
        <v>373</v>
      </c>
      <c r="B24" s="457">
        <v>956.46100000000001</v>
      </c>
      <c r="C24" s="275">
        <v>-1.44</v>
      </c>
    </row>
    <row r="25" spans="1:6" x14ac:dyDescent="0.15">
      <c r="A25" s="263"/>
      <c r="B25" s="457">
        <v>955.15800000000002</v>
      </c>
      <c r="C25" s="275">
        <v>-1.44</v>
      </c>
    </row>
    <row r="26" spans="1:6" ht="27" customHeight="1" x14ac:dyDescent="0.15">
      <c r="A26" s="263" t="s">
        <v>190</v>
      </c>
      <c r="B26" s="270">
        <f>'Ｐ4～5'!B7/1000</f>
        <v>953.87699999999995</v>
      </c>
      <c r="C26" s="276">
        <f>ROUND('Ｐ2'!G51,2)</f>
        <v>-1.45</v>
      </c>
      <c r="E26" s="285"/>
    </row>
    <row r="28" spans="1:6" x14ac:dyDescent="0.15">
      <c r="A28" s="1" t="s">
        <v>231</v>
      </c>
    </row>
    <row r="29" spans="1:6" x14ac:dyDescent="0.15">
      <c r="F29" s="1" t="s">
        <v>110</v>
      </c>
    </row>
    <row r="30" spans="1:6" s="258" customFormat="1" ht="42" customHeight="1" x14ac:dyDescent="0.15">
      <c r="A30" s="260"/>
      <c r="B30" s="271" t="s">
        <v>31</v>
      </c>
      <c r="C30" s="277" t="s">
        <v>17</v>
      </c>
      <c r="D30" s="281" t="s">
        <v>6</v>
      </c>
    </row>
    <row r="31" spans="1:6" s="258" customFormat="1" ht="27" x14ac:dyDescent="0.15">
      <c r="A31" s="264" t="s">
        <v>386</v>
      </c>
      <c r="B31" s="272">
        <v>-973</v>
      </c>
      <c r="C31" s="278">
        <v>-2952</v>
      </c>
      <c r="D31" s="282">
        <v>-3925</v>
      </c>
    </row>
    <row r="32" spans="1:6" s="258" customFormat="1" ht="27" x14ac:dyDescent="0.15">
      <c r="A32" s="264" t="s">
        <v>328</v>
      </c>
      <c r="B32" s="269">
        <v>-868</v>
      </c>
      <c r="C32" s="279">
        <v>615</v>
      </c>
      <c r="D32" s="283">
        <v>-253</v>
      </c>
    </row>
    <row r="33" spans="1:4" s="258" customFormat="1" ht="27" x14ac:dyDescent="0.15">
      <c r="A33" s="264" t="s">
        <v>135</v>
      </c>
      <c r="B33" s="269">
        <v>-877</v>
      </c>
      <c r="C33" s="279">
        <v>-5</v>
      </c>
      <c r="D33" s="283">
        <v>-882</v>
      </c>
    </row>
    <row r="34" spans="1:4" s="258" customFormat="1" ht="27" x14ac:dyDescent="0.15">
      <c r="A34" s="264" t="s">
        <v>141</v>
      </c>
      <c r="B34" s="269">
        <v>-754</v>
      </c>
      <c r="C34" s="279">
        <v>-32</v>
      </c>
      <c r="D34" s="283">
        <v>-786</v>
      </c>
    </row>
    <row r="35" spans="1:4" s="258" customFormat="1" ht="27" x14ac:dyDescent="0.15">
      <c r="A35" s="264" t="s">
        <v>238</v>
      </c>
      <c r="B35" s="269">
        <v>-817</v>
      </c>
      <c r="C35" s="279">
        <v>-26</v>
      </c>
      <c r="D35" s="283">
        <v>-843</v>
      </c>
    </row>
    <row r="36" spans="1:4" s="258" customFormat="1" ht="27" x14ac:dyDescent="0.15">
      <c r="A36" s="264" t="s">
        <v>360</v>
      </c>
      <c r="B36" s="269">
        <v>-826</v>
      </c>
      <c r="C36" s="279">
        <v>86</v>
      </c>
      <c r="D36" s="283">
        <v>-740</v>
      </c>
    </row>
    <row r="37" spans="1:4" s="258" customFormat="1" ht="27" x14ac:dyDescent="0.15">
      <c r="A37" s="264" t="s">
        <v>365</v>
      </c>
      <c r="B37" s="269">
        <v>-787</v>
      </c>
      <c r="C37" s="279">
        <v>-50</v>
      </c>
      <c r="D37" s="283">
        <v>-837</v>
      </c>
    </row>
    <row r="38" spans="1:4" s="258" customFormat="1" ht="27" x14ac:dyDescent="0.15">
      <c r="A38" s="264" t="s">
        <v>256</v>
      </c>
      <c r="B38" s="269">
        <v>-902</v>
      </c>
      <c r="C38" s="279">
        <v>-20</v>
      </c>
      <c r="D38" s="283">
        <v>-922</v>
      </c>
    </row>
    <row r="39" spans="1:4" s="258" customFormat="1" ht="27" x14ac:dyDescent="0.15">
      <c r="A39" s="264" t="s">
        <v>372</v>
      </c>
      <c r="B39" s="269">
        <v>-938</v>
      </c>
      <c r="C39" s="279">
        <v>-68</v>
      </c>
      <c r="D39" s="283">
        <v>-1006</v>
      </c>
    </row>
    <row r="40" spans="1:4" s="258" customFormat="1" ht="27" x14ac:dyDescent="0.15">
      <c r="A40" s="264" t="s">
        <v>332</v>
      </c>
      <c r="B40" s="269">
        <v>-1108</v>
      </c>
      <c r="C40" s="279">
        <v>-5</v>
      </c>
      <c r="D40" s="283">
        <v>-1113</v>
      </c>
    </row>
    <row r="41" spans="1:4" s="258" customFormat="1" ht="27" x14ac:dyDescent="0.15">
      <c r="A41" s="321" t="s">
        <v>373</v>
      </c>
      <c r="B41" s="269">
        <v>-1255</v>
      </c>
      <c r="C41" s="279">
        <v>-48</v>
      </c>
      <c r="D41" s="283">
        <v>-1303</v>
      </c>
    </row>
    <row r="42" spans="1:4" s="258" customFormat="1" ht="27" x14ac:dyDescent="0.15">
      <c r="A42" s="265" t="s">
        <v>269</v>
      </c>
      <c r="B42" s="270">
        <f>'Ｐ4～5'!N7</f>
        <v>-1008</v>
      </c>
      <c r="C42" s="280">
        <f>'Ｐ4～5'!AA7</f>
        <v>-273</v>
      </c>
      <c r="D42" s="284">
        <f>B42+C42</f>
        <v>-1281</v>
      </c>
    </row>
  </sheetData>
  <phoneticPr fontId="45"/>
  <pageMargins left="0.39370078740157483" right="0.39370078740157483" top="0.74803149606299213" bottom="0.74803149606299213" header="0.31496062992125984" footer="0.31496062992125984"/>
  <pageSetup paperSize="9" orientation="landscape" r:id="rId1"/>
  <rowBreaks count="1" manualBreakCount="1"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P１</vt:lpstr>
      <vt:lpstr>Ｐ2</vt:lpstr>
      <vt:lpstr>Ｐ3</vt:lpstr>
      <vt:lpstr>Ｐ4～5</vt:lpstr>
      <vt:lpstr>Ｐ6</vt:lpstr>
      <vt:lpstr>Ｐ7</vt:lpstr>
      <vt:lpstr>Ｐ8</vt:lpstr>
      <vt:lpstr>【要約表】</vt:lpstr>
      <vt:lpstr>図１・図２作成用</vt:lpstr>
      <vt:lpstr>人口増減RANK</vt:lpstr>
      <vt:lpstr>【要約表】!Print_Area</vt:lpstr>
      <vt:lpstr>'P１'!Print_Area</vt:lpstr>
      <vt:lpstr>'Ｐ2'!Print_Area</vt:lpstr>
      <vt:lpstr>'Ｐ3'!Print_Area</vt:lpstr>
      <vt:lpstr>'Ｐ4～5'!Print_Area</vt:lpstr>
      <vt:lpstr>'Ｐ7'!Print_Area</vt:lpstr>
      <vt:lpstr>人口増減RANK!Print_Area</vt:lpstr>
      <vt:lpstr>図１・図２作成用!Print_Area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寿樹</dc:creator>
  <cp:lastModifiedBy>髙橋　寿樹</cp:lastModifiedBy>
  <cp:lastPrinted>2021-11-30T01:54:39Z</cp:lastPrinted>
  <dcterms:created xsi:type="dcterms:W3CDTF">2021-02-16T23:33:54Z</dcterms:created>
  <dcterms:modified xsi:type="dcterms:W3CDTF">2021-12-20T01:18:40Z</dcterms:modified>
</cp:coreProperties>
</file>