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月報【表3】修正\"/>
    </mc:Choice>
  </mc:AlternateContent>
  <xr:revisionPtr revIDLastSave="0" documentId="13_ncr:1_{C0B6A1DD-5760-4ED0-A073-A48811E6BB1E}" xr6:coauthVersionLast="45" xr6:coauthVersionMax="45" xr10:uidLastSave="{00000000-0000-0000-0000-000000000000}"/>
  <bookViews>
    <workbookView xWindow="3930" yWindow="1875" windowWidth="15720" windowHeight="11370" tabRatio="662" autoFilterDateGrouping="0" xr2:uid="{00000000-000D-0000-FFFF-FFFF00000000}"/>
  </bookViews>
  <sheets>
    <sheet name="Ｐ１" sheetId="53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'Ｐ１'!$A$1:$EL$54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32" l="1"/>
  <c r="H34" i="32"/>
  <c r="C34" i="32"/>
  <c r="M27" i="32"/>
  <c r="H27" i="32"/>
  <c r="C27" i="32"/>
  <c r="M25" i="32"/>
  <c r="H24" i="32"/>
  <c r="C25" i="32"/>
  <c r="M15" i="32"/>
  <c r="H25" i="32"/>
  <c r="C26" i="32"/>
  <c r="M19" i="32"/>
  <c r="H26" i="32"/>
  <c r="C24" i="32"/>
  <c r="M6" i="32"/>
  <c r="H23" i="32"/>
  <c r="C21" i="32"/>
  <c r="M26" i="32"/>
  <c r="H20" i="32"/>
  <c r="C23" i="32"/>
  <c r="M21" i="32"/>
  <c r="H17" i="32"/>
  <c r="C20" i="32"/>
  <c r="M16" i="32"/>
  <c r="H19" i="32"/>
  <c r="C19" i="32"/>
  <c r="M17" i="32"/>
  <c r="H21" i="32"/>
  <c r="C10" i="32"/>
  <c r="M18" i="32"/>
  <c r="H18" i="32"/>
  <c r="C15" i="32"/>
  <c r="M10" i="32"/>
  <c r="H22" i="32"/>
  <c r="C16" i="32"/>
  <c r="M7" i="32"/>
  <c r="H14" i="32"/>
  <c r="C17" i="32"/>
  <c r="M5" i="32"/>
  <c r="H13" i="32"/>
  <c r="C22" i="32"/>
  <c r="M8" i="32"/>
  <c r="H15" i="32"/>
  <c r="C5" i="32"/>
  <c r="M23" i="32"/>
  <c r="H12" i="32"/>
  <c r="C4" i="32"/>
  <c r="M20" i="32"/>
  <c r="H16" i="32"/>
  <c r="C14" i="32"/>
  <c r="M14" i="32"/>
  <c r="H8" i="32"/>
  <c r="C9" i="32"/>
  <c r="M12" i="32"/>
  <c r="H11" i="32"/>
  <c r="C18" i="32"/>
  <c r="M4" i="32"/>
  <c r="H5" i="32"/>
  <c r="C8" i="32"/>
  <c r="M11" i="32"/>
  <c r="H3" i="32"/>
  <c r="C11" i="32"/>
  <c r="M24" i="32"/>
  <c r="H7" i="32"/>
  <c r="C3" i="32"/>
  <c r="M9" i="32"/>
  <c r="H10" i="32"/>
  <c r="C7" i="32"/>
  <c r="M13" i="32"/>
  <c r="H6" i="32"/>
  <c r="C12" i="32"/>
  <c r="M22" i="32"/>
  <c r="H9" i="32"/>
  <c r="C13" i="32"/>
  <c r="M3" i="32"/>
  <c r="H4" i="32"/>
  <c r="C6" i="32"/>
  <c r="C42" i="48"/>
  <c r="B42" i="48"/>
  <c r="B26" i="48"/>
  <c r="D42" i="48" l="1"/>
  <c r="N9" i="32"/>
  <c r="I6" i="32"/>
  <c r="D13" i="32"/>
  <c r="N29" i="32"/>
  <c r="D12" i="32"/>
  <c r="I10" i="32"/>
  <c r="N24" i="32"/>
  <c r="D8" i="32"/>
  <c r="I11" i="32"/>
  <c r="N14" i="32"/>
  <c r="D4" i="32"/>
  <c r="I15" i="32"/>
  <c r="N5" i="32"/>
  <c r="D16" i="32"/>
  <c r="I18" i="32"/>
  <c r="N17" i="32"/>
  <c r="D20" i="32"/>
  <c r="I20" i="32"/>
  <c r="N6" i="32"/>
  <c r="D26" i="32"/>
  <c r="I24" i="32"/>
  <c r="N27" i="32"/>
  <c r="D11" i="32"/>
  <c r="I5" i="32"/>
  <c r="N12" i="32"/>
  <c r="D14" i="32"/>
  <c r="I12" i="32"/>
  <c r="N8" i="32"/>
  <c r="D17" i="32"/>
  <c r="I22" i="32"/>
  <c r="N18" i="32"/>
  <c r="D19" i="32"/>
  <c r="I17" i="32"/>
  <c r="N26" i="32"/>
  <c r="D24" i="32"/>
  <c r="I25" i="32"/>
  <c r="N25" i="32"/>
  <c r="D31" i="32"/>
  <c r="I9" i="32"/>
  <c r="N13" i="32"/>
  <c r="D3" i="32"/>
  <c r="I3" i="32"/>
  <c r="N4" i="32"/>
  <c r="D9" i="32"/>
  <c r="I16" i="32"/>
  <c r="N23" i="32"/>
  <c r="D22" i="32"/>
  <c r="I14" i="32"/>
  <c r="N10" i="32"/>
  <c r="D10" i="32"/>
  <c r="I19" i="32"/>
  <c r="N21" i="32"/>
  <c r="D21" i="32"/>
  <c r="I26" i="32"/>
  <c r="N15" i="32"/>
  <c r="D27" i="32"/>
  <c r="H33" i="32"/>
  <c r="N22" i="32"/>
  <c r="D7" i="32"/>
  <c r="I7" i="32"/>
  <c r="N11" i="32"/>
  <c r="D18" i="32"/>
  <c r="I8" i="32"/>
  <c r="N20" i="32"/>
  <c r="D5" i="32"/>
  <c r="I13" i="32"/>
  <c r="N7" i="32"/>
  <c r="D15" i="32"/>
  <c r="I21" i="32"/>
  <c r="N16" i="32"/>
  <c r="D23" i="32"/>
  <c r="I23" i="32"/>
  <c r="N19" i="32"/>
  <c r="D25" i="32"/>
  <c r="I27" i="32"/>
  <c r="D6" i="32"/>
  <c r="N3" i="32"/>
  <c r="D30" i="32"/>
  <c r="I31" i="32"/>
  <c r="M33" i="32"/>
  <c r="D29" i="32"/>
  <c r="I30" i="32"/>
  <c r="N31" i="32"/>
  <c r="I4" i="32"/>
  <c r="I29" i="32"/>
  <c r="N30" i="32"/>
  <c r="C33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<sst xmlns="http://schemas.openxmlformats.org/spreadsheetml/2006/main" count="802" uniqueCount="410">
  <si>
    <t xml:space="preserve">五城目町 </t>
  </si>
  <si>
    <t>転　出</t>
  </si>
  <si>
    <t>仙北市</t>
  </si>
  <si>
    <t xml:space="preserve">羽  後  町 </t>
  </si>
  <si>
    <t>人口増減　</t>
    <rPh sb="2" eb="4">
      <t>ゾウゲン</t>
    </rPh>
    <phoneticPr fontId="45"/>
  </si>
  <si>
    <t>世帯数</t>
  </si>
  <si>
    <t>県 外</t>
  </si>
  <si>
    <t>女</t>
  </si>
  <si>
    <t>※</t>
  </si>
  <si>
    <t xml:space="preserve">小  坂  町 </t>
  </si>
  <si>
    <t>藤里町</t>
    <rPh sb="0" eb="3">
      <t>フジサトマチ</t>
    </rPh>
    <phoneticPr fontId="6"/>
  </si>
  <si>
    <t>(単位：人）</t>
  </si>
  <si>
    <t>社会増減</t>
    <rPh sb="2" eb="4">
      <t>ゾウゲン</t>
    </rPh>
    <phoneticPr fontId="45"/>
  </si>
  <si>
    <t xml:space="preserve">北秋田郡 </t>
  </si>
  <si>
    <t xml:space="preserve">鹿角市 </t>
  </si>
  <si>
    <t>減少市町村数</t>
    <rPh sb="0" eb="2">
      <t>ゲンショウ</t>
    </rPh>
    <rPh sb="2" eb="5">
      <t>シチョウソン</t>
    </rPh>
    <rPh sb="5" eb="6">
      <t>スウ</t>
    </rPh>
    <phoneticPr fontId="24"/>
  </si>
  <si>
    <t xml:space="preserve">由利本荘市 </t>
    <rPh sb="0" eb="2">
      <t>ユリ</t>
    </rPh>
    <phoneticPr fontId="24"/>
  </si>
  <si>
    <t>北秋田市</t>
    <rPh sb="0" eb="3">
      <t>キタアキタ</t>
    </rPh>
    <rPh sb="3" eb="4">
      <t>シ</t>
    </rPh>
    <phoneticPr fontId="24"/>
  </si>
  <si>
    <t>男</t>
  </si>
  <si>
    <t>大館市</t>
    <rPh sb="0" eb="3">
      <t>オオダテシ</t>
    </rPh>
    <phoneticPr fontId="6"/>
  </si>
  <si>
    <t>増加市町村数</t>
    <rPh sb="0" eb="2">
      <t>ゾウカ</t>
    </rPh>
    <rPh sb="2" eb="5">
      <t>シチョウソン</t>
    </rPh>
    <rPh sb="5" eb="6">
      <t>スウ</t>
    </rPh>
    <phoneticPr fontId="24"/>
  </si>
  <si>
    <t xml:space="preserve">小坂町 </t>
  </si>
  <si>
    <t xml:space="preserve">羽後町 </t>
  </si>
  <si>
    <t>自然増減</t>
    <rPh sb="2" eb="4">
      <t>ゾウゲン</t>
    </rPh>
    <phoneticPr fontId="45"/>
  </si>
  <si>
    <t xml:space="preserve">井川町 </t>
  </si>
  <si>
    <t xml:space="preserve">能  代  市 </t>
  </si>
  <si>
    <t>転　　　　　　　入</t>
  </si>
  <si>
    <t>増減率</t>
    <rPh sb="0" eb="2">
      <t>ゾウゲン</t>
    </rPh>
    <phoneticPr fontId="46"/>
  </si>
  <si>
    <t>北秋田市</t>
  </si>
  <si>
    <t>（単位：人）</t>
  </si>
  <si>
    <t xml:space="preserve"> 仙北市　</t>
    <rPh sb="1" eb="3">
      <t>センボク</t>
    </rPh>
    <rPh sb="3" eb="4">
      <t>シ</t>
    </rPh>
    <phoneticPr fontId="24"/>
  </si>
  <si>
    <t xml:space="preserve"> 区 　　分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</si>
  <si>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</si>
  <si>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</si>
  <si>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6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</si>
  <si>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</si>
  <si>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6"/>
  </si>
  <si>
    <t>人</t>
  </si>
  <si>
    <t>口</t>
  </si>
  <si>
    <t xml:space="preserve">山  本  郡 </t>
  </si>
  <si>
    <t>4～5面!E7</t>
    <rPh sb="3" eb="4">
      <t>メン</t>
    </rPh>
    <phoneticPr fontId="24"/>
  </si>
  <si>
    <t xml:space="preserve">大潟村 </t>
  </si>
  <si>
    <t xml:space="preserve">秋  田  市 </t>
  </si>
  <si>
    <t>*****</t>
  </si>
  <si>
    <t>井川町</t>
  </si>
  <si>
    <t xml:space="preserve">藤  里  町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</si>
  <si>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</si>
  <si>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24"/>
  </si>
  <si>
    <t xml:space="preserve">仙  北  郡 </t>
  </si>
  <si>
    <t xml:space="preserve">秋田市 </t>
  </si>
  <si>
    <t xml:space="preserve">雄  勝  郡 </t>
  </si>
  <si>
    <t xml:space="preserve">井  川  町 </t>
  </si>
  <si>
    <t xml:space="preserve">能代市 </t>
  </si>
  <si>
    <t>三　種　町</t>
    <rPh sb="0" eb="1">
      <t>ミ</t>
    </rPh>
    <rPh sb="2" eb="3">
      <t>タネ</t>
    </rPh>
    <phoneticPr fontId="24"/>
  </si>
  <si>
    <t xml:space="preserve">大館市 </t>
  </si>
  <si>
    <t xml:space="preserve">南秋田郡 </t>
  </si>
  <si>
    <t xml:space="preserve">上小阿仁村 </t>
  </si>
  <si>
    <t xml:space="preserve">男鹿市 </t>
  </si>
  <si>
    <t xml:space="preserve"> 転　　入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</si>
  <si>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</si>
  <si>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</si>
  <si>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湯沢市 </t>
  </si>
  <si>
    <t xml:space="preserve">藤里町 </t>
  </si>
  <si>
    <t>にかほ市</t>
    <rPh sb="3" eb="4">
      <t>シ</t>
    </rPh>
    <phoneticPr fontId="24"/>
  </si>
  <si>
    <t xml:space="preserve">八郎潟町 </t>
  </si>
  <si>
    <t xml:space="preserve">東成瀬村 </t>
  </si>
  <si>
    <t xml:space="preserve">三種町 </t>
    <rPh sb="0" eb="1">
      <t>ミ</t>
    </rPh>
    <rPh sb="1" eb="2">
      <t>タネ</t>
    </rPh>
    <phoneticPr fontId="24"/>
  </si>
  <si>
    <t>1月</t>
  </si>
  <si>
    <t xml:space="preserve">郡  部  計 </t>
  </si>
  <si>
    <t>【世帯概況】</t>
    <rPh sb="1" eb="3">
      <t>セタイ</t>
    </rPh>
    <rPh sb="3" eb="5">
      <t>ガイキョウ</t>
    </rPh>
    <phoneticPr fontId="6"/>
  </si>
  <si>
    <t xml:space="preserve">大  館  市 </t>
  </si>
  <si>
    <t xml:space="preserve">男  鹿  市 </t>
  </si>
  <si>
    <t>10月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</si>
  <si>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</si>
  <si>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24"/>
  </si>
  <si>
    <t xml:space="preserve">鹿  角  市 </t>
  </si>
  <si>
    <t>（出　生）</t>
  </si>
  <si>
    <t xml:space="preserve">大　潟　村 </t>
  </si>
  <si>
    <t xml:space="preserve">美郷町 </t>
    <rPh sb="0" eb="1">
      <t>ビ</t>
    </rPh>
    <rPh sb="1" eb="3">
      <t>ゴウマチ</t>
    </rPh>
    <phoneticPr fontId="24"/>
  </si>
  <si>
    <t>美郷町</t>
    <rPh sb="0" eb="3">
      <t>ミサトチョウ</t>
    </rPh>
    <phoneticPr fontId="24"/>
  </si>
  <si>
    <t>能代市</t>
    <rPh sb="0" eb="3">
      <t>ノシロシ</t>
    </rPh>
    <phoneticPr fontId="6"/>
  </si>
  <si>
    <t>仙北市</t>
    <rPh sb="0" eb="2">
      <t>センボク</t>
    </rPh>
    <rPh sb="2" eb="3">
      <t>シ</t>
    </rPh>
    <phoneticPr fontId="24"/>
  </si>
  <si>
    <t>順位</t>
    <rPh sb="0" eb="2">
      <t>ジュンイ</t>
    </rPh>
    <phoneticPr fontId="24"/>
  </si>
  <si>
    <t xml:space="preserve"> 潟上市　</t>
    <rPh sb="1" eb="3">
      <t>カタガミ</t>
    </rPh>
    <rPh sb="3" eb="4">
      <t>シ</t>
    </rPh>
    <phoneticPr fontId="24"/>
  </si>
  <si>
    <t>対前月
増減数</t>
    <rPh sb="4" eb="6">
      <t>ゾウゲン</t>
    </rPh>
    <rPh sb="6" eb="7">
      <t>スウ</t>
    </rPh>
    <phoneticPr fontId="6"/>
  </si>
  <si>
    <t xml:space="preserve">八  峰  町 </t>
    <rPh sb="3" eb="4">
      <t>ミネ</t>
    </rPh>
    <phoneticPr fontId="24"/>
  </si>
  <si>
    <t xml:space="preserve"> 転　　出</t>
  </si>
  <si>
    <t xml:space="preserve">総　　計 </t>
  </si>
  <si>
    <t>大潟村</t>
  </si>
  <si>
    <t>大仙市</t>
    <rPh sb="0" eb="3">
      <t>ダイセンシ</t>
    </rPh>
    <phoneticPr fontId="6"/>
  </si>
  <si>
    <t>世 帯 数</t>
  </si>
  <si>
    <t>県外への
転 　　 出</t>
    <rPh sb="0" eb="2">
      <t>ケンガイ</t>
    </rPh>
    <rPh sb="5" eb="6">
      <t>テン</t>
    </rPh>
    <rPh sb="10" eb="11">
      <t>デ</t>
    </rPh>
    <phoneticPr fontId="6"/>
  </si>
  <si>
    <t>羽後町</t>
  </si>
  <si>
    <t>出  生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</si>
  <si>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6"/>
  </si>
  <si>
    <t>死  亡</t>
  </si>
  <si>
    <t>県  内</t>
  </si>
  <si>
    <t>【図２】</t>
    <rPh sb="1" eb="2">
      <t>ズ</t>
    </rPh>
    <phoneticPr fontId="6"/>
  </si>
  <si>
    <t>県  外</t>
  </si>
  <si>
    <t>南秋田郡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</si>
  <si>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6"/>
  </si>
  <si>
    <t>三種町</t>
  </si>
  <si>
    <t>仙北郡</t>
  </si>
  <si>
    <t>【図１】</t>
    <rPh sb="1" eb="2">
      <t>ズ</t>
    </rPh>
    <phoneticPr fontId="6"/>
  </si>
  <si>
    <t>羽後町</t>
    <rPh sb="0" eb="3">
      <t>ウゴマチ</t>
    </rPh>
    <phoneticPr fontId="6"/>
  </si>
  <si>
    <t>死　　亡</t>
    <rPh sb="0" eb="1">
      <t>シ</t>
    </rPh>
    <rPh sb="3" eb="4">
      <t>ボウ</t>
    </rPh>
    <phoneticPr fontId="24"/>
  </si>
  <si>
    <t>北秋田市</t>
    <rPh sb="0" eb="4">
      <t>キタアキタシ</t>
    </rPh>
    <phoneticPr fontId="6"/>
  </si>
  <si>
    <t>人口増減確認</t>
    <rPh sb="0" eb="2">
      <t>ジンコウ</t>
    </rPh>
    <rPh sb="4" eb="6">
      <t>カクニン</t>
    </rPh>
    <phoneticPr fontId="24"/>
  </si>
  <si>
    <t>鹿角郡</t>
  </si>
  <si>
    <t>美郷町</t>
    <rPh sb="0" eb="3">
      <t>ミサトチョウ</t>
    </rPh>
    <phoneticPr fontId="6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</si>
  <si>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</si>
  <si>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24"/>
  </si>
  <si>
    <t xml:space="preserve"> 東成瀬村 </t>
  </si>
  <si>
    <t>市町村名</t>
    <rPh sb="0" eb="3">
      <t>シチョウソン</t>
    </rPh>
    <rPh sb="3" eb="4">
      <t>メイ</t>
    </rPh>
    <phoneticPr fontId="24"/>
  </si>
  <si>
    <t>増減数</t>
    <rPh sb="0" eb="2">
      <t>ゾウゲン</t>
    </rPh>
    <phoneticPr fontId="24"/>
  </si>
  <si>
    <t>自然増減数
（出生－死亡）</t>
    <rPh sb="7" eb="9">
      <t>シュッショウ</t>
    </rPh>
    <rPh sb="10" eb="12">
      <t>シボウ</t>
    </rPh>
    <phoneticPr fontId="24"/>
  </si>
  <si>
    <t>No</t>
  </si>
  <si>
    <t>4～5面!N7</t>
    <rPh sb="3" eb="4">
      <t>メン</t>
    </rPh>
    <phoneticPr fontId="24"/>
  </si>
  <si>
    <t>4～5面!AA7</t>
    <rPh sb="3" eb="4">
      <t>メン</t>
    </rPh>
    <phoneticPr fontId="24"/>
  </si>
  <si>
    <t>上表合計</t>
    <rPh sb="0" eb="2">
      <t>ジョウヒョウ</t>
    </rPh>
    <rPh sb="2" eb="4">
      <t>ゴウケイ</t>
    </rPh>
    <phoneticPr fontId="24"/>
  </si>
  <si>
    <t>潟上市</t>
    <rPh sb="0" eb="2">
      <t>カタガミ</t>
    </rPh>
    <rPh sb="2" eb="3">
      <t>シ</t>
    </rPh>
    <phoneticPr fontId="24"/>
  </si>
  <si>
    <t>大仙市</t>
    <rPh sb="0" eb="1">
      <t>ダイ</t>
    </rPh>
    <rPh sb="1" eb="2">
      <t>セン</t>
    </rPh>
    <rPh sb="2" eb="3">
      <t>シ</t>
    </rPh>
    <phoneticPr fontId="24"/>
  </si>
  <si>
    <t>大仙市</t>
  </si>
  <si>
    <t xml:space="preserve">横 手 市 </t>
  </si>
  <si>
    <t>合　　　計</t>
    <rPh sb="0" eb="1">
      <t>ア</t>
    </rPh>
    <rPh sb="4" eb="5">
      <t>ケイ</t>
    </rPh>
    <phoneticPr fontId="6"/>
  </si>
  <si>
    <t>県外
転入</t>
  </si>
  <si>
    <t>由利本荘市</t>
    <rPh sb="0" eb="2">
      <t>ユリ</t>
    </rPh>
    <rPh sb="2" eb="5">
      <t>ホンジョウシ</t>
    </rPh>
    <phoneticPr fontId="24"/>
  </si>
  <si>
    <t xml:space="preserve">大  仙  市 </t>
    <rPh sb="3" eb="4">
      <t>セン</t>
    </rPh>
    <phoneticPr fontId="24"/>
  </si>
  <si>
    <t>増加市町村数</t>
    <rPh sb="0" eb="2">
      <t>ゾウカ</t>
    </rPh>
    <rPh sb="2" eb="5">
      <t>シチョウソン</t>
    </rPh>
    <rPh sb="5" eb="6">
      <t>スウ</t>
    </rPh>
    <phoneticPr fontId="6"/>
  </si>
  <si>
    <t>9月</t>
  </si>
  <si>
    <t>減少市町村数</t>
    <rPh sb="0" eb="2">
      <t>ゲンショウ</t>
    </rPh>
    <rPh sb="2" eb="5">
      <t>シチョウソン</t>
    </rPh>
    <rPh sb="5" eb="6">
      <t>スウ</t>
    </rPh>
    <phoneticPr fontId="6"/>
  </si>
  <si>
    <t>区　　　分</t>
    <rPh sb="0" eb="1">
      <t>ク</t>
    </rPh>
    <rPh sb="4" eb="5">
      <t>ブン</t>
    </rPh>
    <phoneticPr fontId="6"/>
  </si>
  <si>
    <t>前　月　比</t>
    <rPh sb="0" eb="1">
      <t>マエ</t>
    </rPh>
    <rPh sb="2" eb="3">
      <t>ツキ</t>
    </rPh>
    <rPh sb="4" eb="5">
      <t>ヒ</t>
    </rPh>
    <phoneticPr fontId="6"/>
  </si>
  <si>
    <t>社会増減確認</t>
    <rPh sb="0" eb="2">
      <t>シャカイ</t>
    </rPh>
    <rPh sb="4" eb="6">
      <t>カクニン</t>
    </rPh>
    <phoneticPr fontId="24"/>
  </si>
  <si>
    <t>順　位</t>
    <rPh sb="0" eb="1">
      <t>ジュン</t>
    </rPh>
    <rPh sb="2" eb="3">
      <t>クライ</t>
    </rPh>
    <phoneticPr fontId="6"/>
  </si>
  <si>
    <t>増　加　数</t>
    <rPh sb="0" eb="1">
      <t>ゾウ</t>
    </rPh>
    <rPh sb="2" eb="3">
      <t>カ</t>
    </rPh>
    <rPh sb="4" eb="5">
      <t>スウ</t>
    </rPh>
    <phoneticPr fontId="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</si>
  <si>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6"/>
  </si>
  <si>
    <t>社会増減数
（転入－転出）</t>
    <rPh sb="7" eb="9">
      <t>テンニュウ</t>
    </rPh>
    <rPh sb="10" eb="12">
      <t>テンシュツ</t>
    </rPh>
    <phoneticPr fontId="24"/>
  </si>
  <si>
    <t>減　少　数</t>
    <rPh sb="0" eb="1">
      <t>ゲン</t>
    </rPh>
    <rPh sb="2" eb="3">
      <t>ショウ</t>
    </rPh>
    <rPh sb="4" eb="5">
      <t>スウ</t>
    </rPh>
    <phoneticPr fontId="6"/>
  </si>
  <si>
    <t>（単位：人）</t>
    <rPh sb="1" eb="3">
      <t>タンイ</t>
    </rPh>
    <rPh sb="4" eb="5">
      <t>ニン</t>
    </rPh>
    <phoneticPr fontId="6"/>
  </si>
  <si>
    <t>（単位：市町村）</t>
    <rPh sb="1" eb="3">
      <t>タンイ</t>
    </rPh>
    <rPh sb="4" eb="7">
      <t>シチョウソン</t>
    </rPh>
    <phoneticPr fontId="6"/>
  </si>
  <si>
    <t>人　　　　口</t>
    <rPh sb="0" eb="1">
      <t>ヒト</t>
    </rPh>
    <rPh sb="5" eb="6">
      <t>クチ</t>
    </rPh>
    <phoneticPr fontId="24"/>
  </si>
  <si>
    <t>出　　生</t>
    <rPh sb="0" eb="1">
      <t>シュツ</t>
    </rPh>
    <rPh sb="3" eb="4">
      <t>セイ</t>
    </rPh>
    <phoneticPr fontId="24"/>
  </si>
  <si>
    <t>由利本荘市</t>
  </si>
  <si>
    <t xml:space="preserve"> 山　本　郡</t>
    <rPh sb="1" eb="2">
      <t>ヤマ</t>
    </rPh>
    <rPh sb="3" eb="4">
      <t>ホン</t>
    </rPh>
    <rPh sb="5" eb="6">
      <t>グン</t>
    </rPh>
    <phoneticPr fontId="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</si>
  <si>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</si>
  <si>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</si>
  <si>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6"/>
  </si>
  <si>
    <t>◆人口増減</t>
    <rPh sb="1" eb="3">
      <t>ジンコウ</t>
    </rPh>
    <rPh sb="3" eb="5">
      <t>ゾウゲン</t>
    </rPh>
    <phoneticPr fontId="24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</si>
  <si>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</si>
  <si>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県計</t>
    <rPh sb="0" eb="1">
      <t>ケン</t>
    </rPh>
    <rPh sb="1" eb="2">
      <t>ケイ</t>
    </rPh>
    <phoneticPr fontId="6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</si>
  <si>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6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</si>
  <si>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</si>
  <si>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6"/>
  </si>
  <si>
    <t>死　亡</t>
  </si>
  <si>
    <t>(単位：世帯）</t>
  </si>
  <si>
    <t>県内
転入</t>
  </si>
  <si>
    <t>新設等</t>
  </si>
  <si>
    <t>郡部計</t>
    <rPh sb="0" eb="1">
      <t>グン</t>
    </rPh>
    <rPh sb="1" eb="2">
      <t>ブ</t>
    </rPh>
    <rPh sb="2" eb="3">
      <t>ケイ</t>
    </rPh>
    <phoneticPr fontId="6"/>
  </si>
  <si>
    <t>消滅等</t>
  </si>
  <si>
    <t xml:space="preserve"> 雄　勝　郡</t>
    <rPh sb="1" eb="2">
      <t>オス</t>
    </rPh>
    <rPh sb="3" eb="4">
      <t>ショウ</t>
    </rPh>
    <rPh sb="5" eb="6">
      <t>グン</t>
    </rPh>
    <phoneticPr fontId="6"/>
  </si>
  <si>
    <t>前月の
世帯数</t>
    <rPh sb="4" eb="7">
      <t>セタイスウ</t>
    </rPh>
    <phoneticPr fontId="6"/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</si>
  <si>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6"/>
  </si>
  <si>
    <t>県内
転出</t>
    <rPh sb="4" eb="5">
      <t>シュツ</t>
    </rPh>
    <phoneticPr fontId="6"/>
  </si>
  <si>
    <t>潟上市</t>
    <rPh sb="0" eb="3">
      <t>カタガミシ</t>
    </rPh>
    <phoneticPr fontId="6"/>
  </si>
  <si>
    <t>県外
転出</t>
    <rPh sb="4" eb="5">
      <t>シュツ</t>
    </rPh>
    <phoneticPr fontId="6"/>
  </si>
  <si>
    <t>出　生</t>
  </si>
  <si>
    <t>東成瀬村</t>
  </si>
  <si>
    <t>秋田市</t>
    <rPh sb="0" eb="3">
      <t>アキタシ</t>
    </rPh>
    <phoneticPr fontId="6"/>
  </si>
  <si>
    <t>増　　加:</t>
  </si>
  <si>
    <t>（県内への転入）</t>
  </si>
  <si>
    <t>（県外への転出）</t>
  </si>
  <si>
    <t>（死　亡）</t>
  </si>
  <si>
    <t>（自然増減＝出生－死亡）</t>
    <rPh sb="6" eb="8">
      <t>シュッショウ</t>
    </rPh>
    <rPh sb="9" eb="11">
      <t>シボウ</t>
    </rPh>
    <phoneticPr fontId="36"/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</si>
  <si>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</si>
  <si>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36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</si>
  <si>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36"/>
  </si>
  <si>
    <t>増減なし:</t>
    <rPh sb="0" eb="2">
      <t>ゾウゲン</t>
    </rPh>
    <phoneticPr fontId="6"/>
  </si>
  <si>
    <t>減　　少:</t>
  </si>
  <si>
    <t>《 人口増減 》</t>
  </si>
  <si>
    <t>令和2年</t>
    <rPh sb="0" eb="2">
      <t>レイワ</t>
    </rPh>
    <rPh sb="3" eb="4">
      <t>トシ</t>
    </rPh>
    <phoneticPr fontId="6"/>
  </si>
  <si>
    <t>対前月増減数</t>
  </si>
  <si>
    <t>前年同月比</t>
    <rPh sb="0" eb="2">
      <t>ゼンネン</t>
    </rPh>
    <rPh sb="2" eb="5">
      <t>ドウゲツヒ</t>
    </rPh>
    <phoneticPr fontId="6"/>
  </si>
  <si>
    <t>雄勝郡</t>
  </si>
  <si>
    <t>増減数</t>
    <rPh sb="0" eb="2">
      <t>ゾウゲン</t>
    </rPh>
    <rPh sb="2" eb="3">
      <t>スウ</t>
    </rPh>
    <phoneticPr fontId="46"/>
  </si>
  <si>
    <t>湯沢市</t>
  </si>
  <si>
    <t>◆自然増減</t>
    <rPh sb="1" eb="3">
      <t>シゼン</t>
    </rPh>
    <rPh sb="3" eb="5">
      <t>ゾウゲン</t>
    </rPh>
    <phoneticPr fontId="36"/>
  </si>
  <si>
    <t>◆社会増減</t>
    <rPh sb="3" eb="5">
      <t>ゾウゲン</t>
    </rPh>
    <phoneticPr fontId="36"/>
  </si>
  <si>
    <t>12月</t>
  </si>
  <si>
    <t>◆自然増減</t>
    <rPh sb="1" eb="3">
      <t>シゼン</t>
    </rPh>
    <rPh sb="3" eb="5">
      <t>ゾウゲン</t>
    </rPh>
    <phoneticPr fontId="24"/>
  </si>
  <si>
    <t>◆社会増減</t>
    <rPh sb="1" eb="3">
      <t>シャカイ</t>
    </rPh>
    <rPh sb="3" eb="5">
      <t>ゾウゲン</t>
    </rPh>
    <phoneticPr fontId="24"/>
  </si>
  <si>
    <t>由利本荘市</t>
    <rPh sb="0" eb="2">
      <t>ユリ</t>
    </rPh>
    <rPh sb="2" eb="5">
      <t>ホンジョウシ</t>
    </rPh>
    <phoneticPr fontId="6"/>
  </si>
  <si>
    <t>人口増減</t>
    <rPh sb="0" eb="2">
      <t>ジンコウ</t>
    </rPh>
    <phoneticPr fontId="24"/>
  </si>
  <si>
    <t>自然増減</t>
    <rPh sb="0" eb="2">
      <t>シゼン</t>
    </rPh>
    <phoneticPr fontId="24"/>
  </si>
  <si>
    <t>社会増減</t>
    <rPh sb="0" eb="2">
      <t>シャカイ</t>
    </rPh>
    <phoneticPr fontId="24"/>
  </si>
  <si>
    <t>自然増減確認</t>
    <rPh sb="0" eb="2">
      <t>シゼン</t>
    </rPh>
    <rPh sb="4" eb="6">
      <t>カクニン</t>
    </rPh>
    <phoneticPr fontId="24"/>
  </si>
  <si>
    <t>郡部計</t>
  </si>
  <si>
    <t>転　入</t>
  </si>
  <si>
    <t>北秋田郡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</si>
  <si>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36"/>
  </si>
  <si>
    <t>男鹿市</t>
  </si>
  <si>
    <t>◆図１用データ</t>
    <rPh sb="1" eb="2">
      <t>ズ</t>
    </rPh>
    <rPh sb="3" eb="4">
      <t>ヨウ</t>
    </rPh>
    <phoneticPr fontId="6"/>
  </si>
  <si>
    <t>◆図２用データ</t>
    <rPh sb="1" eb="2">
      <t>ズ</t>
    </rPh>
    <rPh sb="3" eb="4">
      <t>ヨウ</t>
    </rPh>
    <phoneticPr fontId="6"/>
  </si>
  <si>
    <t>１　概況、目次、利用上の注意</t>
  </si>
  <si>
    <t>４　市町村別の人口</t>
    <rPh sb="7" eb="9">
      <t>ジンコウ</t>
    </rPh>
    <phoneticPr fontId="6"/>
  </si>
  <si>
    <t>５　市町村別の世帯数</t>
  </si>
  <si>
    <t>６　人口増減の月別推移</t>
  </si>
  <si>
    <t>２　総人口と世帯の推移</t>
    <rPh sb="2" eb="3">
      <t>ソウ</t>
    </rPh>
    <phoneticPr fontId="46"/>
  </si>
  <si>
    <t>３　自然増減と社会増減の推移</t>
    <rPh sb="4" eb="6">
      <t>ゾウゲン</t>
    </rPh>
    <rPh sb="9" eb="11">
      <t>ゾウゲン</t>
    </rPh>
    <phoneticPr fontId="36"/>
  </si>
  <si>
    <t>６　人口増減の月別推移</t>
    <rPh sb="4" eb="6">
      <t>ゾウゲン</t>
    </rPh>
    <phoneticPr fontId="36"/>
  </si>
  <si>
    <t xml:space="preserve">    11.1</t>
  </si>
  <si>
    <t>11月</t>
  </si>
  <si>
    <t>八峰町</t>
  </si>
  <si>
    <t>2月</t>
  </si>
  <si>
    <t>3月</t>
  </si>
  <si>
    <t>4月</t>
  </si>
  <si>
    <t>5月</t>
  </si>
  <si>
    <t>6月</t>
  </si>
  <si>
    <t>7月</t>
  </si>
  <si>
    <t>3.1</t>
  </si>
  <si>
    <t>8月</t>
  </si>
  <si>
    <t>平成26年10月～27年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</si>
  <si>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八峰町</t>
    <rPh sb="0" eb="3">
      <t>ハッポウチョウ</t>
    </rPh>
    <phoneticPr fontId="6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</si>
  <si>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36"/>
  </si>
  <si>
    <t>死　　亡</t>
    <rPh sb="0" eb="1">
      <t>シ</t>
    </rPh>
    <rPh sb="3" eb="4">
      <t>ボウ</t>
    </rPh>
    <phoneticPr fontId="6"/>
  </si>
  <si>
    <t>出　　生</t>
    <rPh sb="0" eb="1">
      <t>デ</t>
    </rPh>
    <rPh sb="3" eb="4">
      <t>セイ</t>
    </rPh>
    <phoneticPr fontId="6"/>
  </si>
  <si>
    <t>自年/月～至年/月</t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</si>
  <si>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6"/>
  </si>
  <si>
    <t>【人口概況】</t>
    <rPh sb="1" eb="3">
      <t>ジンコウ</t>
    </rPh>
    <rPh sb="3" eb="5">
      <t>ガイキョウ</t>
    </rPh>
    <phoneticPr fontId="6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</si>
  <si>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6"/>
  </si>
  <si>
    <t>,</t>
  </si>
  <si>
    <t>◆前月に比べ</t>
    <rPh sb="1" eb="3">
      <t>ゼンゲツ</t>
    </rPh>
    <rPh sb="4" eb="5">
      <t>クラ</t>
    </rPh>
    <phoneticPr fontId="6"/>
  </si>
  <si>
    <t>◆前年同月に比べ</t>
    <rPh sb="1" eb="3">
      <t>ゼンネン</t>
    </rPh>
    <rPh sb="3" eb="5">
      <t>ドウゲツ</t>
    </rPh>
    <rPh sb="6" eb="7">
      <t>クラ</t>
    </rPh>
    <phoneticPr fontId="6"/>
  </si>
  <si>
    <t>《 目次 》</t>
    <rPh sb="2" eb="4">
      <t>モクジ</t>
    </rPh>
    <phoneticPr fontId="6"/>
  </si>
  <si>
    <t>1日 現在</t>
    <rPh sb="1" eb="2">
      <t>ニチ</t>
    </rPh>
    <rPh sb="3" eb="5">
      <t>ゲンザイ</t>
    </rPh>
    <phoneticPr fontId="6"/>
  </si>
  <si>
    <t>から</t>
  </si>
  <si>
    <t>まで一か月間の人口増減 】</t>
    <rPh sb="2" eb="3">
      <t>イッ</t>
    </rPh>
    <rPh sb="4" eb="6">
      <t>ゲツカン</t>
    </rPh>
    <rPh sb="7" eb="9">
      <t>ジンコウ</t>
    </rPh>
    <phoneticPr fontId="6"/>
  </si>
  <si>
    <t>三種町</t>
    <rPh sb="0" eb="3">
      <t>ミタネチョウ</t>
    </rPh>
    <phoneticPr fontId="6"/>
  </si>
  <si>
    <t>まで一年間の人口増減 】</t>
    <rPh sb="2" eb="5">
      <t>イチネンカン</t>
    </rPh>
    <rPh sb="6" eb="8">
      <t>ジンコウ</t>
    </rPh>
    <phoneticPr fontId="6"/>
  </si>
  <si>
    <t>★利用上の注意</t>
    <rPh sb="1" eb="4">
      <t>リヨウジョウ</t>
    </rPh>
    <rPh sb="5" eb="7">
      <t>チュウイ</t>
    </rPh>
    <phoneticPr fontId="6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</si>
  <si>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36"/>
  </si>
  <si>
    <t>現在の総人口</t>
    <rPh sb="0" eb="2">
      <t>ゲンザイ</t>
    </rPh>
    <rPh sb="3" eb="6">
      <t>ソウジンコウ</t>
    </rPh>
    <phoneticPr fontId="6"/>
  </si>
  <si>
    <t>現在の世帯数</t>
    <rPh sb="0" eb="2">
      <t>ゲンザイ</t>
    </rPh>
    <rPh sb="3" eb="6">
      <t>セタイスウ</t>
    </rPh>
    <phoneticPr fontId="6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</si>
  <si>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</si>
  <si>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</si>
  <si>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</si>
  <si>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6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</si>
  <si>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6"/>
  </si>
  <si>
    <t>県　計</t>
  </si>
  <si>
    <t>美郷町</t>
  </si>
  <si>
    <t xml:space="preserve"> 鹿　角　郡</t>
    <rPh sb="1" eb="2">
      <t>シカ</t>
    </rPh>
    <rPh sb="3" eb="4">
      <t>カド</t>
    </rPh>
    <rPh sb="5" eb="6">
      <t>グン</t>
    </rPh>
    <phoneticPr fontId="6"/>
  </si>
  <si>
    <t>市郡計</t>
  </si>
  <si>
    <t>市部計</t>
    <rPh sb="0" eb="1">
      <t>シ</t>
    </rPh>
    <rPh sb="1" eb="2">
      <t>ブ</t>
    </rPh>
    <rPh sb="2" eb="3">
      <t>ケイ</t>
    </rPh>
    <phoneticPr fontId="6"/>
  </si>
  <si>
    <t>湯沢市</t>
    <rPh sb="0" eb="3">
      <t>ユザワシ</t>
    </rPh>
    <phoneticPr fontId="6"/>
  </si>
  <si>
    <t>市部計</t>
  </si>
  <si>
    <t>県 内</t>
  </si>
  <si>
    <t>小坂町</t>
    <rPh sb="0" eb="3">
      <t>コサカマチ</t>
    </rPh>
    <phoneticPr fontId="6"/>
  </si>
  <si>
    <t>秋田市</t>
  </si>
  <si>
    <t>能代市</t>
  </si>
  <si>
    <t>横手市</t>
  </si>
  <si>
    <t>大館市</t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</si>
  <si>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</si>
  <si>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</si>
  <si>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</si>
  <si>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</si>
  <si>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</si>
  <si>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</si>
  <si>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</si>
  <si>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</si>
  <si>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6"/>
  </si>
  <si>
    <t>由利本荘市</t>
    <rPh sb="0" eb="5">
      <t>ユリホンジョウシ</t>
    </rPh>
    <phoneticPr fontId="6"/>
  </si>
  <si>
    <t>2.1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</si>
  <si>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</si>
  <si>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</si>
  <si>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</si>
  <si>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</si>
  <si>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6"/>
  </si>
  <si>
    <t xml:space="preserve">    12.1</t>
  </si>
  <si>
    <t>R2. 1.1</t>
  </si>
  <si>
    <t>にかほ市</t>
    <rPh sb="3" eb="4">
      <t>シ</t>
    </rPh>
    <phoneticPr fontId="6"/>
  </si>
  <si>
    <t>仙北市</t>
    <rPh sb="0" eb="3">
      <t>センボクシ</t>
    </rPh>
    <phoneticPr fontId="6"/>
  </si>
  <si>
    <t>大潟村</t>
    <rPh sb="0" eb="3">
      <t>オオガタムラ</t>
    </rPh>
    <phoneticPr fontId="6"/>
  </si>
  <si>
    <t>鹿角市</t>
    <rPh sb="0" eb="3">
      <t>カヅノシ</t>
    </rPh>
    <phoneticPr fontId="6"/>
  </si>
  <si>
    <t>上小阿仁村</t>
    <rPh sb="0" eb="5">
      <t>カミコアニムラ</t>
    </rPh>
    <phoneticPr fontId="6"/>
  </si>
  <si>
    <t>八郎潟町</t>
    <rPh sb="0" eb="4">
      <t>ハチロウガタマチ</t>
    </rPh>
    <phoneticPr fontId="6"/>
  </si>
  <si>
    <t>井川町</t>
    <rPh sb="0" eb="3">
      <t>イカワマチ</t>
    </rPh>
    <phoneticPr fontId="6"/>
  </si>
  <si>
    <t>東成瀬村</t>
    <rPh sb="0" eb="4">
      <t>ヒガシナルセムラ</t>
    </rPh>
    <phoneticPr fontId="6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</si>
  <si>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6"/>
  </si>
  <si>
    <t xml:space="preserve"> 仙　北　郡</t>
    <rPh sb="1" eb="2">
      <t>セン</t>
    </rPh>
    <rPh sb="3" eb="4">
      <t>キタ</t>
    </rPh>
    <rPh sb="5" eb="6">
      <t>グン</t>
    </rPh>
    <phoneticPr fontId="6"/>
  </si>
  <si>
    <t>H31
1月</t>
    <rPh sb="5" eb="6">
      <t>ガツ</t>
    </rPh>
    <phoneticPr fontId="6"/>
  </si>
  <si>
    <t>R2
1月</t>
    <rPh sb="4" eb="5">
      <t>ガツ</t>
    </rPh>
    <phoneticPr fontId="6"/>
  </si>
  <si>
    <t xml:space="preserve">
7月</t>
    <rPh sb="2" eb="3">
      <t>ガツ</t>
    </rPh>
    <phoneticPr fontId="6"/>
  </si>
  <si>
    <t xml:space="preserve">
10月</t>
    <rPh sb="3" eb="4">
      <t>ガツ</t>
    </rPh>
    <phoneticPr fontId="6"/>
  </si>
  <si>
    <t xml:space="preserve">
4月</t>
    <rPh sb="2" eb="3">
      <t>ガツ</t>
    </rPh>
    <phoneticPr fontId="6"/>
  </si>
  <si>
    <t xml:space="preserve">
４月</t>
    <rPh sb="2" eb="3">
      <t>ガツ</t>
    </rPh>
    <phoneticPr fontId="6"/>
  </si>
  <si>
    <t>R元
5月</t>
    <rPh sb="1" eb="2">
      <t>ガン</t>
    </rPh>
    <rPh sb="4" eb="5">
      <t>ガツ</t>
    </rPh>
    <phoneticPr fontId="6"/>
  </si>
  <si>
    <t xml:space="preserve">
11月</t>
    <rPh sb="3" eb="4">
      <t>ガツ</t>
    </rPh>
    <phoneticPr fontId="6"/>
  </si>
  <si>
    <t xml:space="preserve">
12月</t>
    <rPh sb="3" eb="4">
      <t>ガツ</t>
    </rPh>
    <phoneticPr fontId="6"/>
  </si>
  <si>
    <t xml:space="preserve">
2月</t>
    <rPh sb="2" eb="3">
      <t>ガツ</t>
    </rPh>
    <phoneticPr fontId="6"/>
  </si>
  <si>
    <t xml:space="preserve">
3月</t>
    <rPh sb="2" eb="3">
      <t>ガツ</t>
    </rPh>
    <phoneticPr fontId="6"/>
  </si>
  <si>
    <t>4.1</t>
  </si>
  <si>
    <t xml:space="preserve">
5月</t>
    <rPh sb="2" eb="3">
      <t>ガツ</t>
    </rPh>
    <phoneticPr fontId="6"/>
  </si>
  <si>
    <t>5.1</t>
  </si>
  <si>
    <t>6.1</t>
  </si>
  <si>
    <t xml:space="preserve">
6月</t>
    <rPh sb="2" eb="3">
      <t>ガツ</t>
    </rPh>
    <phoneticPr fontId="6"/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</si>
  <si>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</si>
  <si>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</si>
  <si>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6"/>
  </si>
  <si>
    <t>《自然増減》</t>
    <phoneticPr fontId="6"/>
  </si>
  <si>
    <t>《人口増減》</t>
    <phoneticPr fontId="6"/>
  </si>
  <si>
    <t>《社会増減》</t>
    <phoneticPr fontId="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</si>
  <si>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6"/>
  </si>
  <si>
    <t>東成瀬村</t>
    <rPh sb="0" eb="4">
      <t>ヒガシナルセムラ</t>
    </rPh>
    <phoneticPr fontId="6"/>
  </si>
  <si>
    <t>自　然　動　態</t>
    <rPh sb="4" eb="5">
      <t>ドウ</t>
    </rPh>
    <rPh sb="6" eb="7">
      <t>タイ</t>
    </rPh>
    <phoneticPr fontId="6"/>
  </si>
  <si>
    <t>社　会　動　態</t>
    <rPh sb="4" eb="5">
      <t>ドウ</t>
    </rPh>
    <rPh sb="6" eb="7">
      <t>タイ</t>
    </rPh>
    <phoneticPr fontId="36"/>
  </si>
  <si>
    <t>直近1年間の累計</t>
    <rPh sb="0" eb="2">
      <t>チョッキン</t>
    </rPh>
    <rPh sb="6" eb="8">
      <t>ルイケイ</t>
    </rPh>
    <phoneticPr fontId="36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</si>
  <si>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</si>
  <si>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6"/>
  </si>
  <si>
    <t>R元(2019)</t>
    <rPh sb="1" eb="2">
      <t>ガン</t>
    </rPh>
    <phoneticPr fontId="6"/>
  </si>
  <si>
    <t>年　次</t>
    <rPh sb="0" eb="1">
      <t>トシ</t>
    </rPh>
    <rPh sb="2" eb="3">
      <t>ツギ</t>
    </rPh>
    <phoneticPr fontId="6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</si>
  <si>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46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</si>
  <si>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46"/>
  </si>
  <si>
    <t>年 月 日</t>
    <rPh sb="0" eb="1">
      <t>トシ</t>
    </rPh>
    <rPh sb="2" eb="3">
      <t>ツキ</t>
    </rPh>
    <rPh sb="4" eb="5">
      <t>ヒ</t>
    </rPh>
    <phoneticPr fontId="6"/>
  </si>
  <si>
    <t>総 人 口</t>
    <rPh sb="0" eb="1">
      <t>ソウ</t>
    </rPh>
    <rPh sb="2" eb="3">
      <t>ヒト</t>
    </rPh>
    <rPh sb="4" eb="5">
      <t>グチ</t>
    </rPh>
    <phoneticPr fontId="46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</si>
  <si>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46"/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</si>
  <si>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46"/>
  </si>
  <si>
    <t>年　　次</t>
    <rPh sb="0" eb="1">
      <t>トシ</t>
    </rPh>
    <rPh sb="3" eb="4">
      <t>ツギ</t>
    </rPh>
    <phoneticPr fontId="36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</si>
  <si>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36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</si>
  <si>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36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</si>
  <si>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51"/>
  </si>
  <si>
    <t>《留意事項》</t>
    <rPh sb="1" eb="3">
      <t>リュウイ</t>
    </rPh>
    <rPh sb="3" eb="5">
      <t>ジコウ</t>
    </rPh>
    <phoneticPr fontId="6"/>
  </si>
  <si>
    <t>【表3】各年別の人口の動向（各数値は前年10月から当年9月までの1年間の合計）</t>
    <rPh sb="4" eb="5">
      <t>カク</t>
    </rPh>
    <rPh sb="5" eb="7">
      <t>ネンベツ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51"/>
  </si>
  <si>
    <t>年　月</t>
    <rPh sb="0" eb="1">
      <t>トシ</t>
    </rPh>
    <rPh sb="2" eb="3">
      <t>ツキ</t>
    </rPh>
    <phoneticPr fontId="3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</si>
  <si>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6"/>
  </si>
  <si>
    <t>R２(2020)年 1月</t>
    <rPh sb="8" eb="9">
      <t>ネン</t>
    </rPh>
    <phoneticPr fontId="36"/>
  </si>
  <si>
    <t xml:space="preserve">  　〃　  　3月</t>
  </si>
  <si>
    <t xml:space="preserve">  　〃　  　4月</t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</si>
  <si>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</si>
  <si>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</si>
  <si>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51"/>
  </si>
  <si>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6"/>
  </si>
  <si>
    <t>３　自然増減と社会増減の推移（図２、表３、表４）</t>
    <rPh sb="21" eb="22">
      <t>ヒョウ</t>
    </rPh>
    <phoneticPr fontId="6"/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</si>
  <si>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51"/>
  </si>
  <si>
    <t>7.1</t>
  </si>
  <si>
    <t xml:space="preserve">  　〃　   10月</t>
  </si>
  <si>
    <t xml:space="preserve">  　〃　   11月</t>
  </si>
  <si>
    <t xml:space="preserve">  　〃　   12月</t>
  </si>
  <si>
    <t xml:space="preserve">  　〃　  　2月</t>
  </si>
  <si>
    <t>前　年　比</t>
    <rPh sb="0" eb="1">
      <t>マエ</t>
    </rPh>
    <rPh sb="2" eb="3">
      <t>トシ</t>
    </rPh>
    <rPh sb="4" eb="5">
      <t>ヒ</t>
    </rPh>
    <phoneticPr fontId="6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</si>
  <si>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46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</si>
  <si>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46"/>
  </si>
  <si>
    <t>世帯数</t>
    <rPh sb="0" eb="3">
      <t>セタイスウ</t>
    </rPh>
    <phoneticPr fontId="46"/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</si>
  <si>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46"/>
  </si>
  <si>
    <t>（単位：人、％、世帯）</t>
    <rPh sb="1" eb="3">
      <t>タンイ</t>
    </rPh>
    <rPh sb="4" eb="5">
      <t>ニン</t>
    </rPh>
    <rPh sb="8" eb="10">
      <t>セタイ</t>
    </rPh>
    <phoneticPr fontId="6"/>
  </si>
  <si>
    <t>総人口</t>
    <rPh sb="0" eb="1">
      <t>ソウ</t>
    </rPh>
    <rPh sb="1" eb="3">
      <t>ジンコウ</t>
    </rPh>
    <phoneticPr fontId="45"/>
  </si>
  <si>
    <t>人口増減率（前年同月比）</t>
    <rPh sb="0" eb="2">
      <t>ジンコウ</t>
    </rPh>
    <rPh sb="2" eb="5">
      <t>ゾウゲンリツ</t>
    </rPh>
    <phoneticPr fontId="45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</si>
  <si>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6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</si>
  <si>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46"/>
  </si>
  <si>
    <t>小計①</t>
    <phoneticPr fontId="6"/>
  </si>
  <si>
    <t>小計②</t>
    <phoneticPr fontId="6"/>
  </si>
  <si>
    <t>世帯の
増減数
(①－②)</t>
    <rPh sb="0" eb="2">
      <t>セタイ</t>
    </rPh>
    <phoneticPr fontId="6"/>
  </si>
  <si>
    <t>…</t>
  </si>
  <si>
    <t>8.1</t>
  </si>
  <si>
    <t xml:space="preserve">
8月</t>
    <rPh sb="2" eb="3">
      <t>ガツ</t>
    </rPh>
    <phoneticPr fontId="6"/>
  </si>
  <si>
    <t>H23(2011)</t>
  </si>
  <si>
    <t>H24(2012)</t>
  </si>
  <si>
    <t>H25(2013)</t>
  </si>
  <si>
    <t>H26(2014)</t>
  </si>
  <si>
    <t>H27(2015)</t>
  </si>
  <si>
    <t>H28(2016)</t>
  </si>
  <si>
    <t>H29(2017)</t>
  </si>
  <si>
    <t>H30(2018)</t>
  </si>
  <si>
    <t>R２(2020)</t>
    <phoneticPr fontId="6"/>
  </si>
  <si>
    <t>R元.10.1</t>
    <rPh sb="1" eb="2">
      <t>ガン</t>
    </rPh>
    <phoneticPr fontId="6"/>
  </si>
  <si>
    <t>9.1</t>
  </si>
  <si>
    <t>10.1</t>
    <phoneticPr fontId="6"/>
  </si>
  <si>
    <t>R元(2019)年 9月</t>
    <rPh sb="8" eb="9">
      <t>ネン</t>
    </rPh>
    <phoneticPr fontId="36"/>
  </si>
  <si>
    <t xml:space="preserve">  　〃　  　7月</t>
  </si>
  <si>
    <t xml:space="preserve">  　〃　  　8月</t>
  </si>
  <si>
    <t xml:space="preserve">  　〃　  　9月</t>
    <phoneticPr fontId="51"/>
  </si>
  <si>
    <t>令和元年10月～ 2年 9月</t>
    <rPh sb="0" eb="2">
      <t>レイワ</t>
    </rPh>
    <rPh sb="2" eb="4">
      <t>ガンネン</t>
    </rPh>
    <rPh sb="6" eb="7">
      <t>ガツ</t>
    </rPh>
    <phoneticPr fontId="36"/>
  </si>
  <si>
    <t>H30
11月</t>
    <rPh sb="6" eb="7">
      <t>ツキ</t>
    </rPh>
    <phoneticPr fontId="6"/>
  </si>
  <si>
    <t>R元
10月</t>
    <rPh sb="1" eb="2">
      <t>ガン</t>
    </rPh>
    <rPh sb="5" eb="6">
      <t>ガツ</t>
    </rPh>
    <phoneticPr fontId="6"/>
  </si>
  <si>
    <t xml:space="preserve">
9月</t>
    <rPh sb="2" eb="3">
      <t>ガツ</t>
    </rPh>
    <phoneticPr fontId="6"/>
  </si>
  <si>
    <t>10月</t>
    <phoneticPr fontId="6"/>
  </si>
  <si>
    <t>Ｈ24(2012)年　〃　</t>
    <rPh sb="9" eb="10">
      <t>ネン</t>
    </rPh>
    <phoneticPr fontId="51"/>
  </si>
  <si>
    <t>Ｈ25(2013)年　〃　</t>
    <rPh sb="9" eb="10">
      <t>ネン</t>
    </rPh>
    <phoneticPr fontId="51"/>
  </si>
  <si>
    <t>Ｈ26(2014)年　〃　</t>
    <rPh sb="9" eb="10">
      <t>ネン</t>
    </rPh>
    <phoneticPr fontId="51"/>
  </si>
  <si>
    <t>Ｈ27(2015)年　〃　</t>
    <rPh sb="9" eb="10">
      <t>ネン</t>
    </rPh>
    <phoneticPr fontId="51"/>
  </si>
  <si>
    <t>Ｈ28(2016)年　〃　</t>
    <rPh sb="9" eb="10">
      <t>ネン</t>
    </rPh>
    <phoneticPr fontId="51"/>
  </si>
  <si>
    <t>Ｈ29(2017)年　〃　</t>
    <rPh sb="9" eb="10">
      <t>ネン</t>
    </rPh>
    <phoneticPr fontId="51"/>
  </si>
  <si>
    <t>Ｈ30(2018)年　〃　</t>
    <rPh sb="9" eb="10">
      <t>ネン</t>
    </rPh>
    <phoneticPr fontId="51"/>
  </si>
  <si>
    <t>Ｒ元(2019)年　〃　</t>
    <rPh sb="1" eb="2">
      <t>ガン</t>
    </rPh>
    <rPh sb="8" eb="9">
      <t>ネン</t>
    </rPh>
    <phoneticPr fontId="51"/>
  </si>
  <si>
    <t>Ｒ２(2020)年　〃　</t>
    <rPh sb="8" eb="9">
      <t>ネン</t>
    </rPh>
    <phoneticPr fontId="51"/>
  </si>
  <si>
    <t>秋田市、横手市、由利本荘市等</t>
    <rPh sb="0" eb="3">
      <t>アキタシ</t>
    </rPh>
    <rPh sb="4" eb="7">
      <t>ヨコテシ</t>
    </rPh>
    <rPh sb="8" eb="13">
      <t>ユリホンジョウシ</t>
    </rPh>
    <rPh sb="13" eb="14">
      <t>トウ</t>
    </rPh>
    <phoneticPr fontId="6"/>
  </si>
  <si>
    <t>八峰町</t>
    <rPh sb="0" eb="3">
      <t>ハッポウチョウ</t>
    </rPh>
    <phoneticPr fontId="6"/>
  </si>
  <si>
    <t>1村</t>
  </si>
  <si>
    <t>23市町村</t>
  </si>
  <si>
    <t>1町</t>
  </si>
  <si>
    <t>平成26年10月～27年 9月</t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</si>
  <si>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</si>
  <si>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</si>
  <si>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</si>
  <si>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</si>
  <si>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</si>
  <si>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減少</t>
  </si>
  <si>
    <t>世帯増加</t>
  </si>
  <si>
    <t xml:space="preserve"> (令和2年10月23日 公表）</t>
    <rPh sb="2" eb="4">
      <t>レイワ</t>
    </rPh>
    <rPh sb="5" eb="6">
      <t>トシ</t>
    </rPh>
    <rPh sb="8" eb="9">
      <t>ガツ</t>
    </rPh>
    <rPh sb="11" eb="12">
      <t>ヒ</t>
    </rPh>
    <rPh sb="13" eb="15">
      <t>コウヒョウ</t>
    </rPh>
    <phoneticPr fontId="6"/>
  </si>
  <si>
    <t>Ｈ23(2011)年一年間</t>
    <rPh sb="9" eb="10">
      <t>ネン</t>
    </rPh>
    <rPh sb="10" eb="13">
      <t>イチネンカン</t>
    </rPh>
    <phoneticPr fontId="51"/>
  </si>
  <si>
    <t>（単位：人）</t>
    <rPh sb="1" eb="3">
      <t>タンイ</t>
    </rPh>
    <rPh sb="4" eb="5">
      <t>ニン</t>
    </rPh>
    <phoneticPr fontId="5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</si>
</sst>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gge&quot;年&quot;m&quot;月&quot;d&quot;日 現在&quot;"/>
    <numFmt numFmtId="188" formatCode="[$-411]ggge&quot;年&quot;m&quot;月&quot;d&quot;日&quot;;@"/>
    <numFmt numFmtId="189" formatCode="[$-411]ggge&quot;年&quot;m&quot;月&quot;d&quot;日&quot;\)"/>
    <numFmt numFmtId="190" formatCode="[$-F400]h:mm:ss\ AM/PM"/>
    <numFmt numFmtId="191" formatCode="\(\ &quot;男&quot;\ \ ##,#0#&quot;人&quot;"/>
    <numFmt numFmtId="192" formatCode="\(\ #,##0.00\ &quot;％&quot;\ \)"/>
    <numFmt numFmtId="193" formatCode="[$-411]&quot;【&quot;ggg&quot;元&quot;&quot;年&quot;m&quot;月&quot;d&quot;日&quot;"/>
    <numFmt numFmtId="194" formatCode="[$-411]ggge&quot;年&quot;m&quot;月&quot;d&quot;日現在&quot;"/>
    <numFmt numFmtId="195" formatCode="[$-411]g&quot;元&quot;\.m\.d"/>
  </numFmts>
  <fonts count="101" x14ac:knownFonts="1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9"/>
      <name val="ＭＳ Ｐゴシック"/>
      <family val="3"/>
    </font>
    <font>
      <sz val="8"/>
      <name val="ＭＳ ゴシック"/>
      <family val="3"/>
      <charset val="128"/>
    </font>
    <font>
      <sz val="8"/>
      <name val="ＭＳ Ｐゴシック"/>
      <family val="3"/>
    </font>
    <font>
      <b/>
      <sz val="12"/>
      <name val="ＭＳ Ｐゴシック"/>
      <family val="3"/>
    </font>
    <font>
      <sz val="14"/>
      <name val="ＤＨＰ特太ゴシック体"/>
      <family val="3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</font>
    <font>
      <sz val="16"/>
      <name val="ＭＳ Ｐゴシック"/>
      <family val="3"/>
      <charset val="128"/>
    </font>
    <font>
      <b/>
      <sz val="20"/>
      <name val="ＭＳ Ｐゴシック"/>
      <family val="3"/>
    </font>
    <font>
      <b/>
      <sz val="2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  <charset val="128"/>
    </font>
    <font>
      <b/>
      <sz val="20"/>
      <color indexed="39"/>
      <name val="ＭＳ ゴシック"/>
      <family val="3"/>
      <charset val="128"/>
    </font>
    <font>
      <b/>
      <sz val="15"/>
      <name val="ＭＳ ゴシック"/>
      <family val="3"/>
    </font>
    <font>
      <b/>
      <sz val="8"/>
      <name val="ＭＳ ゴシック"/>
      <family val="3"/>
      <charset val="128"/>
    </font>
    <font>
      <sz val="15"/>
      <name val="ＭＳ Ｐゴシック"/>
      <family val="3"/>
    </font>
    <font>
      <b/>
      <sz val="9"/>
      <name val="ＭＳ ゴシック"/>
      <family val="3"/>
    </font>
    <font>
      <b/>
      <sz val="10"/>
      <color indexed="8"/>
      <name val="ＭＳ ゴシック"/>
      <family val="3"/>
      <charset val="128"/>
    </font>
    <font>
      <b/>
      <sz val="22"/>
      <color indexed="8"/>
      <name val="ＭＳ ゴシック"/>
      <family val="3"/>
    </font>
    <font>
      <b/>
      <sz val="11"/>
      <name val="ＭＳ ゴシック"/>
      <family val="3"/>
      <charset val="128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  <charset val="128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color indexed="12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b/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0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2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rgb="FFFFC000"/>
      <name val="ＭＳ ゴシック"/>
      <family val="3"/>
    </font>
    <font>
      <b/>
      <sz val="10"/>
      <name val="HG丸ｺﾞｼｯｸM-PRO"/>
      <family val="3"/>
      <charset val="128"/>
    </font>
    <font>
      <sz val="9"/>
      <name val="ＭＳ ゴシック"/>
      <family val="3"/>
      <charset val="128"/>
    </font>
    <font>
      <b/>
      <sz val="12"/>
      <name val="HG丸ｺﾞｼｯｸM-PRO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2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0" fontId="5" fillId="0" borderId="0"/>
    <xf numFmtId="0" fontId="5" fillId="0" borderId="0"/>
    <xf numFmtId="38" fontId="3" fillId="0" borderId="0" applyFont="0" applyFill="0" applyBorder="0" applyAlignment="0" applyProtection="0"/>
    <xf numFmtId="0" fontId="52" fillId="0" borderId="0"/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19" borderId="85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2" fillId="8" borderId="86" applyNumberFormat="0" applyFont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6" fillId="21" borderId="8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0" borderId="9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0" borderId="92" applyNumberFormat="0" applyFill="0" applyAlignment="0" applyProtection="0">
      <alignment vertical="center"/>
    </xf>
    <xf numFmtId="0" fontId="60" fillId="21" borderId="9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1" borderId="88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38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2" fillId="0" borderId="0">
      <alignment vertical="center"/>
    </xf>
    <xf numFmtId="0" fontId="53" fillId="22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73" fillId="9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73" fillId="20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73" fillId="6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4" fillId="7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74" fillId="24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74" fillId="28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74" fillId="1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74" fillId="29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74" fillId="26" borderId="0" applyNumberFormat="0" applyBorder="0" applyAlignment="0" applyProtection="0">
      <alignment vertical="center"/>
    </xf>
    <xf numFmtId="0" fontId="74" fillId="17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19" borderId="85" applyNumberFormat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76" fillId="11" borderId="0" applyNumberFormat="0" applyBorder="0" applyAlignment="0" applyProtection="0">
      <alignment vertical="center"/>
    </xf>
    <xf numFmtId="0" fontId="79" fillId="0" borderId="95" applyNumberFormat="0" applyFill="0" applyAlignment="0" applyProtection="0">
      <alignment vertical="center"/>
    </xf>
    <xf numFmtId="0" fontId="80" fillId="0" borderId="95" applyNumberFormat="0" applyFill="0" applyAlignment="0" applyProtection="0">
      <alignment vertical="center"/>
    </xf>
    <xf numFmtId="0" fontId="61" fillId="12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92" fillId="30" borderId="88" applyNumberFormat="0" applyAlignment="0" applyProtection="0">
      <alignment vertical="center"/>
    </xf>
    <xf numFmtId="0" fontId="93" fillId="30" borderId="88" applyNumberFormat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86" fillId="0" borderId="96" applyNumberFormat="0" applyFill="0" applyAlignment="0" applyProtection="0">
      <alignment vertical="center"/>
    </xf>
    <xf numFmtId="0" fontId="87" fillId="0" borderId="96" applyNumberFormat="0" applyFill="0" applyAlignment="0" applyProtection="0">
      <alignment vertical="center"/>
    </xf>
    <xf numFmtId="0" fontId="88" fillId="0" borderId="97" applyNumberFormat="0" applyFill="0" applyAlignment="0" applyProtection="0">
      <alignment vertical="center"/>
    </xf>
    <xf numFmtId="0" fontId="89" fillId="0" borderId="97" applyNumberFormat="0" applyFill="0" applyAlignment="0" applyProtection="0">
      <alignment vertical="center"/>
    </xf>
    <xf numFmtId="0" fontId="90" fillId="0" borderId="98" applyNumberFormat="0" applyFill="0" applyAlignment="0" applyProtection="0">
      <alignment vertical="center"/>
    </xf>
    <xf numFmtId="0" fontId="91" fillId="0" borderId="98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68" fillId="0" borderId="99" applyNumberFormat="0" applyFill="0" applyAlignment="0" applyProtection="0">
      <alignment vertical="center"/>
    </xf>
    <xf numFmtId="0" fontId="96" fillId="0" borderId="99" applyNumberFormat="0" applyFill="0" applyAlignment="0" applyProtection="0">
      <alignment vertical="center"/>
    </xf>
    <xf numFmtId="0" fontId="60" fillId="30" borderId="93" applyNumberFormat="0" applyAlignment="0" applyProtection="0">
      <alignment vertical="center"/>
    </xf>
    <xf numFmtId="0" fontId="82" fillId="30" borderId="93" applyNumberFormat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59" fillId="9" borderId="88" applyNumberFormat="0" applyAlignment="0" applyProtection="0">
      <alignment vertical="center"/>
    </xf>
    <xf numFmtId="0" fontId="81" fillId="9" borderId="88" applyNumberFormat="0" applyAlignment="0" applyProtection="0">
      <alignment vertical="center"/>
    </xf>
    <xf numFmtId="0" fontId="84" fillId="0" borderId="0"/>
    <xf numFmtId="0" fontId="52" fillId="0" borderId="0"/>
    <xf numFmtId="0" fontId="19" fillId="0" borderId="0"/>
    <xf numFmtId="0" fontId="62" fillId="23" borderId="0" applyNumberFormat="0" applyBorder="0" applyAlignment="0" applyProtection="0">
      <alignment vertical="center"/>
    </xf>
    <xf numFmtId="0" fontId="85" fillId="23" borderId="0" applyNumberFormat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3" fillId="0" borderId="0" applyFont="0" applyFill="0" applyBorder="0" applyAlignment="0" applyProtection="0"/>
    <xf numFmtId="0" fontId="52" fillId="0" borderId="0"/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7" fillId="19" borderId="85" applyNumberFormat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8" fillId="0" borderId="87" applyNumberFormat="0" applyFill="0" applyAlignment="0" applyProtection="0">
      <alignment vertical="center"/>
    </xf>
    <xf numFmtId="0" fontId="61" fillId="20" borderId="0" applyNumberFormat="0" applyBorder="0" applyAlignment="0" applyProtection="0">
      <alignment vertical="center"/>
    </xf>
    <xf numFmtId="0" fontId="66" fillId="21" borderId="8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3" fillId="0" borderId="89" applyNumberFormat="0" applyFill="0" applyAlignment="0" applyProtection="0">
      <alignment vertical="center"/>
    </xf>
    <xf numFmtId="0" fontId="64" fillId="0" borderId="90" applyNumberFormat="0" applyFill="0" applyAlignment="0" applyProtection="0">
      <alignment vertical="center"/>
    </xf>
    <xf numFmtId="0" fontId="65" fillId="0" borderId="9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0" borderId="92" applyNumberFormat="0" applyFill="0" applyAlignment="0" applyProtection="0">
      <alignment vertical="center"/>
    </xf>
    <xf numFmtId="0" fontId="60" fillId="21" borderId="9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9" fillId="11" borderId="88" applyNumberForma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30">
    <xf numFmtId="0" fontId="0" fillId="0" borderId="0" xfId="0"/>
    <xf numFmtId="0" fontId="0" fillId="0" borderId="0" xfId="0" applyFont="1" applyBorder="1" applyAlignment="1">
      <alignment vertical="center"/>
    </xf>
    <xf numFmtId="0" fontId="9" fillId="0" borderId="0" xfId="0" applyFont="1" applyBorder="1"/>
    <xf numFmtId="58" fontId="16" fillId="0" borderId="0" xfId="0" applyNumberFormat="1" applyFont="1" applyBorder="1" applyAlignment="1" applyProtection="1"/>
    <xf numFmtId="0" fontId="0" fillId="0" borderId="0" xfId="0" applyAlignment="1">
      <alignment horizontal="right"/>
    </xf>
    <xf numFmtId="38" fontId="0" fillId="0" borderId="0" xfId="5" applyFont="1"/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Continuous" vertical="center"/>
    </xf>
    <xf numFmtId="0" fontId="11" fillId="0" borderId="0" xfId="0" quotePrefix="1" applyFont="1" applyFill="1" applyAlignment="1">
      <alignment horizontal="left"/>
    </xf>
    <xf numFmtId="0" fontId="11" fillId="0" borderId="0" xfId="0" applyFont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2" borderId="5" xfId="0" applyFont="1" applyFill="1" applyBorder="1" applyAlignment="1">
      <alignment horizontal="left"/>
    </xf>
    <xf numFmtId="0" fontId="20" fillId="0" borderId="0" xfId="0" applyFont="1"/>
    <xf numFmtId="0" fontId="13" fillId="0" borderId="0" xfId="0" applyFont="1"/>
    <xf numFmtId="0" fontId="0" fillId="0" borderId="0" xfId="0" applyAlignment="1">
      <alignment horizontal="centerContinuous"/>
    </xf>
    <xf numFmtId="57" fontId="11" fillId="0" borderId="0" xfId="0" applyNumberFormat="1" applyFont="1" applyBorder="1" applyAlignment="1">
      <alignment horizontal="right"/>
    </xf>
    <xf numFmtId="38" fontId="11" fillId="0" borderId="0" xfId="5" applyFont="1" applyFill="1" applyBorder="1" applyAlignment="1">
      <alignment horizontal="right"/>
    </xf>
    <xf numFmtId="0" fontId="10" fillId="0" borderId="0" xfId="0" applyFont="1"/>
    <xf numFmtId="38" fontId="11" fillId="0" borderId="0" xfId="5" applyNumberFormat="1" applyFont="1" applyFill="1" applyBorder="1" applyAlignment="1"/>
    <xf numFmtId="0" fontId="20" fillId="0" borderId="29" xfId="0" applyFont="1" applyBorder="1" applyAlignment="1">
      <alignment horizontal="centerContinuous" vertical="center"/>
    </xf>
    <xf numFmtId="0" fontId="20" fillId="0" borderId="1" xfId="0" applyFont="1" applyBorder="1" applyAlignment="1">
      <alignment horizontal="centerContinuous" vertical="center"/>
    </xf>
    <xf numFmtId="0" fontId="11" fillId="0" borderId="0" xfId="0" applyFont="1" applyAlignment="1">
      <alignment horizontal="right"/>
    </xf>
    <xf numFmtId="40" fontId="11" fillId="0" borderId="0" xfId="0" applyNumberFormat="1" applyFont="1" applyFill="1" applyBorder="1"/>
    <xf numFmtId="0" fontId="20" fillId="0" borderId="30" xfId="0" applyFont="1" applyBorder="1" applyAlignment="1">
      <alignment horizontal="centerContinuous" vertical="center"/>
    </xf>
    <xf numFmtId="0" fontId="20" fillId="0" borderId="6" xfId="0" applyFont="1" applyBorder="1" applyAlignment="1">
      <alignment horizontal="centerContinuous" vertical="center"/>
    </xf>
    <xf numFmtId="0" fontId="10" fillId="0" borderId="0" xfId="0" applyFont="1" applyAlignment="1">
      <alignment horizontal="right"/>
    </xf>
    <xf numFmtId="38" fontId="11" fillId="0" borderId="0" xfId="5" applyNumberFormat="1" applyFont="1" applyFill="1" applyBorder="1"/>
    <xf numFmtId="0" fontId="20" fillId="0" borderId="31" xfId="0" applyFont="1" applyBorder="1" applyAlignment="1">
      <alignment horizontal="centerContinuous" vertical="center"/>
    </xf>
    <xf numFmtId="40" fontId="11" fillId="0" borderId="0" xfId="0" applyNumberFormat="1" applyFont="1" applyFill="1" applyBorder="1" applyAlignment="1"/>
    <xf numFmtId="37" fontId="11" fillId="0" borderId="0" xfId="0" applyNumberFormat="1" applyFont="1" applyFill="1" applyBorder="1" applyAlignment="1" applyProtection="1">
      <alignment horizontal="right"/>
    </xf>
    <xf numFmtId="2" fontId="11" fillId="0" borderId="0" xfId="0" applyNumberFormat="1" applyFont="1" applyFill="1" applyBorder="1" applyAlignment="1">
      <alignment horizontal="right"/>
    </xf>
    <xf numFmtId="38" fontId="13" fillId="0" borderId="0" xfId="5" applyFont="1" applyAlignment="1">
      <alignment vertical="center"/>
    </xf>
    <xf numFmtId="0" fontId="11" fillId="0" borderId="0" xfId="0" applyFont="1" applyProtection="1"/>
    <xf numFmtId="0" fontId="20" fillId="0" borderId="0" xfId="0" applyFont="1" applyAlignment="1" applyProtection="1">
      <alignment vertical="center"/>
    </xf>
    <xf numFmtId="0" fontId="20" fillId="0" borderId="0" xfId="0" applyFont="1" applyProtection="1"/>
    <xf numFmtId="0" fontId="11" fillId="0" borderId="0" xfId="0" applyFont="1" applyAlignment="1" applyProtection="1">
      <alignment horizontal="centerContinuous"/>
    </xf>
    <xf numFmtId="0" fontId="20" fillId="0" borderId="31" xfId="0" applyFont="1" applyBorder="1" applyAlignment="1" applyProtection="1">
      <alignment horizontal="centerContinuous" vertical="center"/>
    </xf>
    <xf numFmtId="0" fontId="20" fillId="0" borderId="29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right"/>
    </xf>
    <xf numFmtId="0" fontId="0" fillId="0" borderId="0" xfId="0" applyProtection="1"/>
    <xf numFmtId="37" fontId="25" fillId="0" borderId="0" xfId="3" applyNumberFormat="1" applyFont="1" applyProtection="1"/>
    <xf numFmtId="37" fontId="26" fillId="0" borderId="0" xfId="3" applyNumberFormat="1" applyFont="1" applyAlignment="1" applyProtection="1"/>
    <xf numFmtId="37" fontId="23" fillId="0" borderId="0" xfId="3" applyNumberFormat="1" applyFont="1" applyAlignment="1" applyProtection="1">
      <alignment horizontal="centerContinuous"/>
    </xf>
    <xf numFmtId="37" fontId="27" fillId="0" borderId="0" xfId="3" applyNumberFormat="1" applyFont="1" applyAlignment="1" applyProtection="1">
      <alignment horizontal="left"/>
    </xf>
    <xf numFmtId="37" fontId="29" fillId="0" borderId="26" xfId="3" applyNumberFormat="1" applyFont="1" applyBorder="1" applyProtection="1"/>
    <xf numFmtId="37" fontId="25" fillId="0" borderId="27" xfId="3" applyNumberFormat="1" applyFont="1" applyBorder="1" applyAlignment="1" applyProtection="1">
      <alignment horizontal="center"/>
    </xf>
    <xf numFmtId="37" fontId="29" fillId="0" borderId="28" xfId="3" applyNumberFormat="1" applyFont="1" applyBorder="1" applyProtection="1"/>
    <xf numFmtId="37" fontId="29" fillId="3" borderId="28" xfId="3" applyNumberFormat="1" applyFont="1" applyFill="1" applyBorder="1" applyAlignment="1" applyProtection="1">
      <alignment horizontal="center"/>
    </xf>
    <xf numFmtId="37" fontId="29" fillId="0" borderId="26" xfId="3" applyNumberFormat="1" applyFont="1" applyBorder="1" applyAlignment="1" applyProtection="1">
      <alignment horizontal="distributed"/>
    </xf>
    <xf numFmtId="37" fontId="29" fillId="0" borderId="27" xfId="3" applyNumberFormat="1" applyFont="1" applyBorder="1" applyAlignment="1" applyProtection="1">
      <alignment horizontal="distributed"/>
    </xf>
    <xf numFmtId="37" fontId="29" fillId="0" borderId="28" xfId="3" applyNumberFormat="1" applyFont="1" applyBorder="1" applyAlignment="1" applyProtection="1">
      <alignment horizontal="distributed"/>
    </xf>
    <xf numFmtId="37" fontId="29" fillId="0" borderId="27" xfId="3" applyNumberFormat="1" applyFont="1" applyBorder="1" applyAlignment="1" applyProtection="1">
      <alignment horizontal="center"/>
    </xf>
    <xf numFmtId="37" fontId="29" fillId="0" borderId="27" xfId="3" applyNumberFormat="1" applyFont="1" applyBorder="1" applyAlignment="1" applyProtection="1">
      <alignment horizontal="center" shrinkToFit="1"/>
    </xf>
    <xf numFmtId="37" fontId="29" fillId="3" borderId="33" xfId="3" applyNumberFormat="1" applyFont="1" applyFill="1" applyBorder="1" applyAlignment="1" applyProtection="1">
      <alignment horizontal="distributed"/>
    </xf>
    <xf numFmtId="37" fontId="29" fillId="0" borderId="34" xfId="3" applyNumberFormat="1" applyFont="1" applyBorder="1" applyAlignment="1" applyProtection="1">
      <alignment horizontal="center"/>
    </xf>
    <xf numFmtId="37" fontId="29" fillId="0" borderId="34" xfId="3" applyNumberFormat="1" applyFont="1" applyBorder="1" applyAlignment="1" applyProtection="1">
      <alignment horizontal="center" shrinkToFit="1"/>
    </xf>
    <xf numFmtId="37" fontId="29" fillId="0" borderId="28" xfId="3" applyNumberFormat="1" applyFont="1" applyBorder="1" applyAlignment="1" applyProtection="1">
      <alignment horizontal="center"/>
    </xf>
    <xf numFmtId="37" fontId="29" fillId="0" borderId="35" xfId="3" applyNumberFormat="1" applyFont="1" applyBorder="1" applyAlignment="1" applyProtection="1">
      <alignment horizontal="center"/>
    </xf>
    <xf numFmtId="37" fontId="11" fillId="0" borderId="0" xfId="3" applyNumberFormat="1" applyFont="1" applyProtection="1"/>
    <xf numFmtId="37" fontId="29" fillId="0" borderId="0" xfId="3" applyNumberFormat="1" applyFont="1" applyProtection="1"/>
    <xf numFmtId="37" fontId="25" fillId="0" borderId="0" xfId="3" applyNumberFormat="1" applyFont="1" applyAlignment="1" applyProtection="1">
      <alignment horizontal="centerContinuous"/>
    </xf>
    <xf numFmtId="37" fontId="26" fillId="0" borderId="0" xfId="3" applyNumberFormat="1" applyFont="1" applyAlignment="1" applyProtection="1">
      <alignment horizontal="left"/>
    </xf>
    <xf numFmtId="37" fontId="25" fillId="0" borderId="31" xfId="3" applyNumberFormat="1" applyFont="1" applyBorder="1" applyAlignment="1" applyProtection="1">
      <alignment horizontal="centerContinuous"/>
    </xf>
    <xf numFmtId="37" fontId="31" fillId="0" borderId="0" xfId="3" applyNumberFormat="1" applyFont="1" applyProtection="1"/>
    <xf numFmtId="37" fontId="25" fillId="0" borderId="32" xfId="3" applyNumberFormat="1" applyFont="1" applyBorder="1" applyAlignment="1" applyProtection="1">
      <alignment horizontal="centerContinuous"/>
    </xf>
    <xf numFmtId="37" fontId="26" fillId="0" borderId="0" xfId="3" applyNumberFormat="1" applyFont="1" applyAlignment="1" applyProtection="1">
      <alignment horizontal="centerContinuous"/>
    </xf>
    <xf numFmtId="37" fontId="25" fillId="0" borderId="0" xfId="3" applyNumberFormat="1" applyFont="1" applyAlignment="1" applyProtection="1">
      <alignment horizontal="left"/>
    </xf>
    <xf numFmtId="37" fontId="25" fillId="0" borderId="32" xfId="3" applyNumberFormat="1" applyFont="1" applyBorder="1" applyAlignment="1" applyProtection="1">
      <alignment horizontal="center"/>
    </xf>
    <xf numFmtId="37" fontId="25" fillId="0" borderId="30" xfId="3" applyNumberFormat="1" applyFont="1" applyBorder="1" applyAlignment="1" applyProtection="1">
      <alignment horizontal="center"/>
    </xf>
    <xf numFmtId="37" fontId="25" fillId="0" borderId="29" xfId="3" applyNumberFormat="1" applyFont="1" applyBorder="1" applyAlignment="1" applyProtection="1">
      <alignment horizontal="center"/>
    </xf>
    <xf numFmtId="37" fontId="26" fillId="0" borderId="0" xfId="3" applyNumberFormat="1" applyFont="1" applyProtection="1"/>
    <xf numFmtId="37" fontId="25" fillId="0" borderId="31" xfId="3" applyNumberFormat="1" applyFont="1" applyBorder="1" applyAlignment="1" applyProtection="1">
      <alignment horizontal="center"/>
    </xf>
    <xf numFmtId="37" fontId="25" fillId="0" borderId="13" xfId="3" applyNumberFormat="1" applyFont="1" applyBorder="1" applyProtection="1"/>
    <xf numFmtId="37" fontId="25" fillId="0" borderId="0" xfId="3" applyNumberFormat="1" applyFont="1" applyBorder="1" applyProtection="1"/>
    <xf numFmtId="37" fontId="25" fillId="0" borderId="29" xfId="3" applyNumberFormat="1" applyFont="1" applyBorder="1" applyAlignment="1" applyProtection="1">
      <alignment horizontal="centerContinuous"/>
    </xf>
    <xf numFmtId="37" fontId="25" fillId="0" borderId="23" xfId="3" applyNumberFormat="1" applyFont="1" applyBorder="1" applyProtection="1"/>
    <xf numFmtId="37" fontId="25" fillId="0" borderId="13" xfId="3" applyNumberFormat="1" applyFont="1" applyBorder="1" applyAlignment="1" applyProtection="1">
      <alignment horizontal="center"/>
    </xf>
    <xf numFmtId="37" fontId="25" fillId="0" borderId="28" xfId="3" applyNumberFormat="1" applyFont="1" applyBorder="1" applyAlignment="1" applyProtection="1">
      <alignment horizontal="center"/>
    </xf>
    <xf numFmtId="37" fontId="31" fillId="0" borderId="0" xfId="3" applyNumberFormat="1" applyFont="1" applyBorder="1" applyProtection="1"/>
    <xf numFmtId="37" fontId="25" fillId="0" borderId="25" xfId="3" applyNumberFormat="1" applyFont="1" applyBorder="1" applyProtection="1"/>
    <xf numFmtId="37" fontId="25" fillId="0" borderId="25" xfId="3" applyNumberFormat="1" applyFont="1" applyBorder="1" applyAlignment="1" applyProtection="1">
      <alignment horizontal="center"/>
    </xf>
    <xf numFmtId="37" fontId="25" fillId="0" borderId="30" xfId="3" applyNumberFormat="1" applyFont="1" applyBorder="1" applyAlignment="1" applyProtection="1">
      <alignment horizontal="centerContinuous"/>
    </xf>
    <xf numFmtId="37" fontId="25" fillId="0" borderId="0" xfId="3" applyNumberFormat="1" applyFont="1" applyAlignment="1" applyProtection="1">
      <alignment horizontal="right"/>
    </xf>
    <xf numFmtId="37" fontId="27" fillId="0" borderId="0" xfId="3" applyNumberFormat="1" applyFont="1" applyAlignment="1" applyProtection="1"/>
    <xf numFmtId="37" fontId="29" fillId="0" borderId="0" xfId="3" applyNumberFormat="1" applyFont="1" applyBorder="1" applyAlignment="1" applyProtection="1">
      <alignment horizontal="center"/>
    </xf>
    <xf numFmtId="0" fontId="25" fillId="0" borderId="0" xfId="4" applyFont="1" applyProtection="1"/>
    <xf numFmtId="0" fontId="32" fillId="0" borderId="0" xfId="4" applyFont="1" applyProtection="1"/>
    <xf numFmtId="0" fontId="33" fillId="0" borderId="0" xfId="4" applyFont="1" applyAlignment="1" applyProtection="1">
      <alignment horizontal="centerContinuous"/>
    </xf>
    <xf numFmtId="0" fontId="25" fillId="3" borderId="23" xfId="4" applyFont="1" applyFill="1" applyBorder="1" applyAlignment="1" applyProtection="1">
      <alignment horizontal="distributed"/>
    </xf>
    <xf numFmtId="0" fontId="25" fillId="0" borderId="2" xfId="4" applyFont="1" applyBorder="1" applyAlignment="1" applyProtection="1">
      <alignment horizontal="distributed"/>
    </xf>
    <xf numFmtId="0" fontId="25" fillId="0" borderId="23" xfId="4" applyFont="1" applyBorder="1" applyAlignment="1" applyProtection="1">
      <alignment horizontal="distributed"/>
    </xf>
    <xf numFmtId="0" fontId="25" fillId="3" borderId="36" xfId="4" applyFont="1" applyFill="1" applyBorder="1" applyAlignment="1" applyProtection="1">
      <alignment horizontal="distributed"/>
    </xf>
    <xf numFmtId="0" fontId="25" fillId="0" borderId="3" xfId="4" applyFont="1" applyBorder="1" applyAlignment="1" applyProtection="1">
      <alignment horizontal="distributed"/>
    </xf>
    <xf numFmtId="0" fontId="32" fillId="3" borderId="9" xfId="4" applyFont="1" applyFill="1" applyBorder="1" applyAlignment="1" applyProtection="1">
      <alignment horizontal="distributed"/>
    </xf>
    <xf numFmtId="0" fontId="32" fillId="0" borderId="2" xfId="4" applyFont="1" applyBorder="1" applyAlignment="1" applyProtection="1">
      <alignment horizontal="distributed"/>
    </xf>
    <xf numFmtId="0" fontId="25" fillId="0" borderId="28" xfId="4" applyFont="1" applyBorder="1" applyAlignment="1" applyProtection="1">
      <alignment horizontal="distributed"/>
    </xf>
    <xf numFmtId="37" fontId="25" fillId="3" borderId="9" xfId="4" applyNumberFormat="1" applyFont="1" applyFill="1" applyBorder="1" applyAlignment="1" applyProtection="1">
      <alignment horizontal="distributed"/>
    </xf>
    <xf numFmtId="37" fontId="25" fillId="0" borderId="23" xfId="4" applyNumberFormat="1" applyFont="1" applyBorder="1" applyAlignment="1" applyProtection="1">
      <alignment horizontal="distributed"/>
    </xf>
    <xf numFmtId="37" fontId="25" fillId="3" borderId="36" xfId="4" applyNumberFormat="1" applyFont="1" applyFill="1" applyBorder="1" applyAlignment="1" applyProtection="1">
      <alignment horizontal="distributed"/>
    </xf>
    <xf numFmtId="37" fontId="25" fillId="0" borderId="2" xfId="4" applyNumberFormat="1" applyFont="1" applyBorder="1" applyAlignment="1" applyProtection="1">
      <alignment horizontal="distributed"/>
    </xf>
    <xf numFmtId="0" fontId="19" fillId="0" borderId="0" xfId="4" applyFont="1" applyProtection="1"/>
    <xf numFmtId="37" fontId="19" fillId="0" borderId="0" xfId="3" applyNumberFormat="1" applyFont="1" applyProtection="1"/>
    <xf numFmtId="37" fontId="34" fillId="0" borderId="0" xfId="3" applyNumberFormat="1" applyFont="1" applyProtection="1"/>
    <xf numFmtId="0" fontId="5" fillId="0" borderId="0" xfId="4" applyAlignment="1" applyProtection="1">
      <alignment horizontal="centerContinuous"/>
    </xf>
    <xf numFmtId="37" fontId="25" fillId="3" borderId="23" xfId="4" applyNumberFormat="1" applyFont="1" applyFill="1" applyBorder="1"/>
    <xf numFmtId="37" fontId="25" fillId="0" borderId="2" xfId="4" applyNumberFormat="1" applyFont="1" applyBorder="1"/>
    <xf numFmtId="37" fontId="25" fillId="0" borderId="23" xfId="3" applyNumberFormat="1" applyFont="1" applyBorder="1"/>
    <xf numFmtId="37" fontId="25" fillId="3" borderId="9" xfId="4" applyNumberFormat="1" applyFont="1" applyFill="1" applyBorder="1"/>
    <xf numFmtId="37" fontId="25" fillId="0" borderId="3" xfId="4" applyNumberFormat="1" applyFont="1" applyBorder="1"/>
    <xf numFmtId="37" fontId="25" fillId="3" borderId="36" xfId="4" applyNumberFormat="1" applyFont="1" applyFill="1" applyBorder="1"/>
    <xf numFmtId="37" fontId="32" fillId="3" borderId="9" xfId="4" applyNumberFormat="1" applyFont="1" applyFill="1" applyBorder="1"/>
    <xf numFmtId="37" fontId="32" fillId="0" borderId="2" xfId="4" applyNumberFormat="1" applyFont="1" applyBorder="1"/>
    <xf numFmtId="0" fontId="25" fillId="0" borderId="23" xfId="4" applyFont="1" applyBorder="1" applyAlignment="1" applyProtection="1">
      <alignment horizontal="centerContinuous" vertical="center"/>
    </xf>
    <xf numFmtId="0" fontId="25" fillId="0" borderId="23" xfId="4" applyFont="1" applyBorder="1" applyAlignment="1" applyProtection="1">
      <alignment horizontal="center" vertical="center" wrapText="1" shrinkToFit="1"/>
    </xf>
    <xf numFmtId="0" fontId="26" fillId="0" borderId="2" xfId="4" applyFont="1" applyBorder="1" applyProtection="1">
      <protection locked="0"/>
    </xf>
    <xf numFmtId="0" fontId="32" fillId="3" borderId="9" xfId="4" applyFont="1" applyFill="1" applyBorder="1"/>
    <xf numFmtId="0" fontId="26" fillId="0" borderId="3" xfId="4" applyFont="1" applyBorder="1" applyProtection="1">
      <protection locked="0"/>
    </xf>
    <xf numFmtId="37" fontId="32" fillId="3" borderId="36" xfId="4" applyNumberFormat="1" applyFont="1" applyFill="1" applyBorder="1"/>
    <xf numFmtId="0" fontId="26" fillId="0" borderId="23" xfId="4" applyFont="1" applyBorder="1" applyProtection="1">
      <protection locked="0"/>
    </xf>
    <xf numFmtId="0" fontId="35" fillId="0" borderId="23" xfId="4" applyFont="1" applyBorder="1" applyProtection="1">
      <protection locked="0"/>
    </xf>
    <xf numFmtId="0" fontId="25" fillId="0" borderId="13" xfId="4" applyFont="1" applyBorder="1" applyAlignment="1" applyProtection="1">
      <alignment horizontal="centerContinuous"/>
    </xf>
    <xf numFmtId="37" fontId="26" fillId="0" borderId="2" xfId="4" applyNumberFormat="1" applyFont="1" applyBorder="1" applyProtection="1">
      <protection locked="0"/>
    </xf>
    <xf numFmtId="0" fontId="25" fillId="0" borderId="13" xfId="4" applyFont="1" applyBorder="1" applyProtection="1"/>
    <xf numFmtId="0" fontId="25" fillId="0" borderId="23" xfId="4" applyFont="1" applyBorder="1" applyAlignment="1" applyProtection="1">
      <alignment horizontal="center" vertical="center" shrinkToFit="1"/>
    </xf>
    <xf numFmtId="37" fontId="26" fillId="0" borderId="0" xfId="4" applyNumberFormat="1" applyFont="1" applyBorder="1" applyProtection="1"/>
    <xf numFmtId="0" fontId="25" fillId="0" borderId="23" xfId="4" applyFont="1" applyBorder="1" applyAlignment="1" applyProtection="1">
      <alignment horizontal="center" vertical="center"/>
    </xf>
    <xf numFmtId="37" fontId="32" fillId="0" borderId="3" xfId="4" applyNumberFormat="1" applyFont="1" applyBorder="1"/>
    <xf numFmtId="37" fontId="32" fillId="3" borderId="37" xfId="4" applyNumberFormat="1" applyFont="1" applyFill="1" applyBorder="1"/>
    <xf numFmtId="0" fontId="26" fillId="0" borderId="35" xfId="4" applyFont="1" applyBorder="1" applyProtection="1">
      <protection locked="0"/>
    </xf>
    <xf numFmtId="0" fontId="25" fillId="0" borderId="2" xfId="4" applyFont="1" applyBorder="1"/>
    <xf numFmtId="0" fontId="25" fillId="0" borderId="23" xfId="4" applyFont="1" applyBorder="1"/>
    <xf numFmtId="37" fontId="25" fillId="3" borderId="33" xfId="4" applyNumberFormat="1" applyFont="1" applyFill="1" applyBorder="1"/>
    <xf numFmtId="37" fontId="25" fillId="0" borderId="28" xfId="4" applyNumberFormat="1" applyFont="1" applyBorder="1"/>
    <xf numFmtId="37" fontId="25" fillId="3" borderId="28" xfId="4" applyNumberFormat="1" applyFont="1" applyFill="1" applyBorder="1" applyProtection="1">
      <protection locked="0"/>
    </xf>
    <xf numFmtId="37" fontId="25" fillId="0" borderId="27" xfId="4" applyNumberFormat="1" applyFont="1" applyBorder="1" applyProtection="1">
      <protection locked="0"/>
    </xf>
    <xf numFmtId="37" fontId="25" fillId="0" borderId="28" xfId="4" applyNumberFormat="1" applyFont="1" applyBorder="1" applyProtection="1">
      <protection locked="0"/>
    </xf>
    <xf numFmtId="37" fontId="25" fillId="3" borderId="37" xfId="4" applyNumberFormat="1" applyFont="1" applyFill="1" applyBorder="1" applyProtection="1">
      <protection locked="0"/>
    </xf>
    <xf numFmtId="37" fontId="25" fillId="0" borderId="35" xfId="4" applyNumberFormat="1" applyFont="1" applyBorder="1" applyProtection="1">
      <protection locked="0"/>
    </xf>
    <xf numFmtId="37" fontId="32" fillId="3" borderId="33" xfId="4" applyNumberFormat="1" applyFont="1" applyFill="1" applyBorder="1" applyProtection="1">
      <protection locked="0"/>
    </xf>
    <xf numFmtId="37" fontId="32" fillId="0" borderId="27" xfId="4" applyNumberFormat="1" applyFont="1" applyBorder="1" applyProtection="1">
      <protection locked="0"/>
    </xf>
    <xf numFmtId="37" fontId="25" fillId="3" borderId="33" xfId="4" applyNumberFormat="1" applyFont="1" applyFill="1" applyBorder="1" applyProtection="1">
      <protection locked="0"/>
    </xf>
    <xf numFmtId="0" fontId="25" fillId="0" borderId="13" xfId="4" applyFont="1" applyBorder="1" applyAlignment="1" applyProtection="1">
      <alignment horizontal="right"/>
    </xf>
    <xf numFmtId="0" fontId="25" fillId="3" borderId="28" xfId="4" applyFont="1" applyFill="1" applyBorder="1" applyAlignment="1" applyProtection="1">
      <alignment horizontal="distributed"/>
    </xf>
    <xf numFmtId="0" fontId="25" fillId="0" borderId="27" xfId="4" applyFont="1" applyBorder="1" applyAlignment="1" applyProtection="1">
      <alignment horizontal="distributed"/>
    </xf>
    <xf numFmtId="0" fontId="25" fillId="3" borderId="37" xfId="4" applyFont="1" applyFill="1" applyBorder="1" applyAlignment="1" applyProtection="1">
      <alignment horizontal="distributed"/>
    </xf>
    <xf numFmtId="0" fontId="25" fillId="0" borderId="35" xfId="4" applyFont="1" applyBorder="1" applyAlignment="1" applyProtection="1">
      <alignment horizontal="distributed"/>
    </xf>
    <xf numFmtId="0" fontId="32" fillId="3" borderId="33" xfId="4" applyFont="1" applyFill="1" applyBorder="1" applyAlignment="1" applyProtection="1">
      <alignment horizontal="distributed"/>
    </xf>
    <xf numFmtId="0" fontId="32" fillId="0" borderId="27" xfId="4" applyFont="1" applyBorder="1" applyAlignment="1" applyProtection="1">
      <alignment horizontal="distributed"/>
    </xf>
    <xf numFmtId="37" fontId="25" fillId="3" borderId="33" xfId="4" applyNumberFormat="1" applyFont="1" applyFill="1" applyBorder="1" applyAlignment="1" applyProtection="1">
      <alignment horizontal="distributed"/>
    </xf>
    <xf numFmtId="37" fontId="25" fillId="0" borderId="28" xfId="4" applyNumberFormat="1" applyFont="1" applyBorder="1" applyAlignment="1" applyProtection="1">
      <alignment horizontal="distributed"/>
    </xf>
    <xf numFmtId="37" fontId="25" fillId="3" borderId="37" xfId="4" applyNumberFormat="1" applyFont="1" applyFill="1" applyBorder="1" applyAlignment="1" applyProtection="1">
      <alignment horizontal="distributed"/>
    </xf>
    <xf numFmtId="37" fontId="25" fillId="0" borderId="27" xfId="4" applyNumberFormat="1" applyFont="1" applyBorder="1" applyAlignment="1" applyProtection="1">
      <alignment horizontal="distributed"/>
    </xf>
    <xf numFmtId="38" fontId="37" fillId="0" borderId="0" xfId="5" applyFont="1"/>
    <xf numFmtId="0" fontId="22" fillId="0" borderId="0" xfId="0" applyFont="1"/>
    <xf numFmtId="0" fontId="37" fillId="0" borderId="0" xfId="0" applyFont="1"/>
    <xf numFmtId="190" fontId="38" fillId="0" borderId="0" xfId="5" applyNumberFormat="1" applyFont="1" applyAlignment="1">
      <alignment horizontal="centerContinuous" vertical="center"/>
    </xf>
    <xf numFmtId="38" fontId="39" fillId="0" borderId="0" xfId="5" applyFont="1" applyAlignment="1">
      <alignment vertical="center"/>
    </xf>
    <xf numFmtId="38" fontId="37" fillId="0" borderId="32" xfId="5" applyFont="1" applyBorder="1" applyAlignment="1">
      <alignment horizontal="center" shrinkToFit="1"/>
    </xf>
    <xf numFmtId="49" fontId="37" fillId="0" borderId="26" xfId="5" applyNumberFormat="1" applyFont="1" applyBorder="1" applyAlignment="1">
      <alignment horizontal="center" shrinkToFit="1"/>
    </xf>
    <xf numFmtId="49" fontId="37" fillId="0" borderId="27" xfId="5" applyNumberFormat="1" applyFont="1" applyBorder="1" applyAlignment="1">
      <alignment horizontal="center" shrinkToFit="1"/>
    </xf>
    <xf numFmtId="49" fontId="37" fillId="2" borderId="35" xfId="5" applyNumberFormat="1" applyFont="1" applyFill="1" applyBorder="1" applyAlignment="1" applyProtection="1">
      <alignment horizontal="center" shrinkToFit="1"/>
      <protection locked="0"/>
    </xf>
    <xf numFmtId="0" fontId="39" fillId="0" borderId="0" xfId="0" applyFont="1"/>
    <xf numFmtId="0" fontId="0" fillId="0" borderId="0" xfId="0"/>
    <xf numFmtId="38" fontId="38" fillId="0" borderId="0" xfId="5" applyFont="1" applyAlignment="1">
      <alignment horizontal="centerContinuous"/>
    </xf>
    <xf numFmtId="38" fontId="37" fillId="0" borderId="29" xfId="5" applyFont="1" applyBorder="1" applyAlignment="1">
      <alignment horizontal="centerContinuous"/>
    </xf>
    <xf numFmtId="38" fontId="37" fillId="0" borderId="1" xfId="5" applyNumberFormat="1" applyFont="1" applyBorder="1"/>
    <xf numFmtId="38" fontId="37" fillId="0" borderId="2" xfId="5" applyNumberFormat="1" applyFont="1" applyBorder="1"/>
    <xf numFmtId="183" fontId="37" fillId="2" borderId="3" xfId="5" applyNumberFormat="1" applyFont="1" applyFill="1" applyBorder="1"/>
    <xf numFmtId="183" fontId="37" fillId="3" borderId="3" xfId="5" applyNumberFormat="1" applyFont="1" applyFill="1" applyBorder="1" applyProtection="1">
      <protection locked="0"/>
    </xf>
    <xf numFmtId="38" fontId="37" fillId="0" borderId="4" xfId="5" applyNumberFormat="1" applyFont="1" applyBorder="1"/>
    <xf numFmtId="38" fontId="37" fillId="0" borderId="0" xfId="5" applyNumberFormat="1" applyFont="1" applyBorder="1"/>
    <xf numFmtId="183" fontId="37" fillId="2" borderId="5" xfId="5" applyNumberFormat="1" applyFont="1" applyFill="1" applyBorder="1"/>
    <xf numFmtId="183" fontId="37" fillId="3" borderId="5" xfId="5" applyNumberFormat="1" applyFont="1" applyFill="1" applyBorder="1" applyProtection="1">
      <protection locked="0"/>
    </xf>
    <xf numFmtId="38" fontId="37" fillId="3" borderId="0" xfId="5" applyNumberFormat="1" applyFont="1" applyFill="1" applyBorder="1" applyProtection="1">
      <protection locked="0"/>
    </xf>
    <xf numFmtId="38" fontId="37" fillId="4" borderId="0" xfId="5" applyNumberFormat="1" applyFont="1" applyFill="1" applyBorder="1" applyProtection="1">
      <protection locked="0"/>
    </xf>
    <xf numFmtId="183" fontId="37" fillId="0" borderId="0" xfId="5" applyNumberFormat="1" applyFont="1"/>
    <xf numFmtId="38" fontId="37" fillId="0" borderId="38" xfId="0" applyNumberFormat="1" applyFont="1" applyBorder="1"/>
    <xf numFmtId="38" fontId="37" fillId="0" borderId="39" xfId="0" applyNumberFormat="1" applyFont="1" applyBorder="1"/>
    <xf numFmtId="183" fontId="37" fillId="2" borderId="40" xfId="0" applyNumberFormat="1" applyFont="1" applyFill="1" applyBorder="1"/>
    <xf numFmtId="38" fontId="37" fillId="0" borderId="0" xfId="5" applyFont="1" applyAlignment="1">
      <alignment horizontal="right"/>
    </xf>
    <xf numFmtId="38" fontId="37" fillId="0" borderId="41" xfId="5" applyFont="1" applyBorder="1" applyAlignment="1">
      <alignment horizontal="centerContinuous"/>
    </xf>
    <xf numFmtId="38" fontId="37" fillId="0" borderId="42" xfId="5" applyNumberFormat="1" applyFont="1" applyBorder="1"/>
    <xf numFmtId="38" fontId="37" fillId="0" borderId="43" xfId="5" applyNumberFormat="1" applyFont="1" applyBorder="1"/>
    <xf numFmtId="183" fontId="37" fillId="2" borderId="44" xfId="5" applyNumberFormat="1" applyFont="1" applyFill="1" applyBorder="1"/>
    <xf numFmtId="49" fontId="37" fillId="0" borderId="0" xfId="5" applyNumberFormat="1" applyFont="1"/>
    <xf numFmtId="49" fontId="37" fillId="0" borderId="0" xfId="5" applyNumberFormat="1" applyFont="1" applyBorder="1"/>
    <xf numFmtId="38" fontId="37" fillId="0" borderId="42" xfId="5" applyFont="1" applyBorder="1" applyAlignment="1">
      <alignment horizontal="centerContinuous"/>
    </xf>
    <xf numFmtId="183" fontId="37" fillId="3" borderId="44" xfId="5" applyNumberFormat="1" applyFont="1" applyFill="1" applyBorder="1"/>
    <xf numFmtId="38" fontId="38" fillId="0" borderId="0" xfId="5" applyFont="1"/>
    <xf numFmtId="38" fontId="37" fillId="0" borderId="0" xfId="5" applyFont="1" applyAlignment="1">
      <alignment vertical="center"/>
    </xf>
    <xf numFmtId="38" fontId="38" fillId="0" borderId="0" xfId="5" applyFont="1" applyAlignment="1">
      <alignment vertical="center"/>
    </xf>
    <xf numFmtId="38" fontId="38" fillId="0" borderId="0" xfId="5" applyFont="1" applyFill="1" applyBorder="1" applyAlignment="1">
      <alignment vertical="center"/>
    </xf>
    <xf numFmtId="38" fontId="37" fillId="0" borderId="0" xfId="5" applyFont="1" applyFill="1" applyBorder="1" applyAlignment="1">
      <alignment vertical="center"/>
    </xf>
    <xf numFmtId="186" fontId="38" fillId="0" borderId="0" xfId="5" applyNumberFormat="1" applyFont="1" applyAlignment="1">
      <alignment horizontal="centerContinuous" vertical="center"/>
    </xf>
    <xf numFmtId="38" fontId="38" fillId="0" borderId="0" xfId="5" applyFont="1" applyAlignment="1">
      <alignment horizontal="centerContinuous" vertical="center"/>
    </xf>
    <xf numFmtId="38" fontId="39" fillId="0" borderId="0" xfId="5" applyFont="1" applyAlignment="1">
      <alignment vertical="center"/>
    </xf>
    <xf numFmtId="38" fontId="40" fillId="0" borderId="0" xfId="5" applyFont="1" applyFill="1" applyBorder="1" applyAlignment="1">
      <alignment vertical="center"/>
    </xf>
    <xf numFmtId="38" fontId="37" fillId="2" borderId="32" xfId="5" applyFont="1" applyFill="1" applyBorder="1" applyAlignment="1">
      <alignment horizontal="center" vertical="center"/>
    </xf>
    <xf numFmtId="38" fontId="37" fillId="0" borderId="33" xfId="5" applyFont="1" applyFill="1" applyBorder="1" applyAlignment="1" applyProtection="1">
      <alignment horizontal="center" vertical="center"/>
      <protection locked="0"/>
    </xf>
    <xf numFmtId="38" fontId="37" fillId="0" borderId="45" xfId="5" applyFont="1" applyFill="1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center" vertical="center"/>
      <protection locked="0"/>
    </xf>
    <xf numFmtId="37" fontId="25" fillId="0" borderId="0" xfId="3" applyNumberFormat="1" applyFont="1" applyAlignment="1" applyProtection="1">
      <alignment vertical="center"/>
    </xf>
    <xf numFmtId="38" fontId="37" fillId="0" borderId="0" xfId="5" applyFont="1" applyAlignment="1">
      <alignment horizontal="centerContinuous" vertical="center"/>
    </xf>
    <xf numFmtId="182" fontId="37" fillId="0" borderId="0" xfId="5" applyNumberFormat="1" applyFont="1" applyFill="1" applyBorder="1" applyAlignment="1">
      <alignment vertical="center"/>
    </xf>
    <xf numFmtId="38" fontId="37" fillId="2" borderId="41" xfId="5" applyFont="1" applyFill="1" applyBorder="1" applyAlignment="1">
      <alignment horizontal="center" vertical="center"/>
    </xf>
    <xf numFmtId="38" fontId="37" fillId="0" borderId="55" xfId="5" applyFont="1" applyFill="1" applyBorder="1" applyAlignment="1" applyProtection="1">
      <alignment horizontal="center" vertical="center"/>
      <protection locked="0"/>
    </xf>
    <xf numFmtId="38" fontId="37" fillId="0" borderId="56" xfId="5" applyFont="1" applyFill="1" applyBorder="1" applyAlignment="1" applyProtection="1">
      <alignment horizontal="center" vertical="center"/>
      <protection locked="0"/>
    </xf>
    <xf numFmtId="38" fontId="37" fillId="0" borderId="44" xfId="5" applyFont="1" applyFill="1" applyBorder="1" applyAlignment="1" applyProtection="1">
      <alignment horizontal="center" vertical="center"/>
      <protection locked="0"/>
    </xf>
    <xf numFmtId="38" fontId="37" fillId="0" borderId="0" xfId="5" applyFont="1" applyFill="1" applyBorder="1" applyAlignment="1">
      <alignment horizontal="right" vertical="center"/>
    </xf>
    <xf numFmtId="3" fontId="0" fillId="0" borderId="0" xfId="0" applyNumberFormat="1"/>
    <xf numFmtId="38" fontId="23" fillId="0" borderId="0" xfId="5" applyFont="1"/>
    <xf numFmtId="38" fontId="11" fillId="0" borderId="0" xfId="5" applyFont="1"/>
    <xf numFmtId="38" fontId="23" fillId="0" borderId="0" xfId="5" applyFont="1" applyAlignment="1">
      <alignment horizontal="centerContinuous"/>
    </xf>
    <xf numFmtId="38" fontId="25" fillId="0" borderId="0" xfId="5" applyFont="1" applyBorder="1" applyProtection="1"/>
    <xf numFmtId="38" fontId="20" fillId="0" borderId="0" xfId="5" applyFont="1"/>
    <xf numFmtId="0" fontId="41" fillId="0" borderId="0" xfId="0" applyFont="1"/>
    <xf numFmtId="38" fontId="23" fillId="0" borderId="0" xfId="5" applyFont="1" applyAlignment="1"/>
    <xf numFmtId="38" fontId="18" fillId="0" borderId="29" xfId="5" applyFont="1" applyBorder="1" applyAlignment="1">
      <alignment horizontal="distributed" indent="1"/>
    </xf>
    <xf numFmtId="38" fontId="18" fillId="0" borderId="2" xfId="5" applyFont="1" applyBorder="1" applyAlignment="1">
      <alignment horizontal="distributed" justifyLastLine="1"/>
    </xf>
    <xf numFmtId="38" fontId="18" fillId="0" borderId="23" xfId="5" applyFont="1" applyBorder="1" applyAlignment="1">
      <alignment horizontal="distributed" justifyLastLine="1"/>
    </xf>
    <xf numFmtId="38" fontId="18" fillId="0" borderId="2" xfId="5" applyFont="1" applyBorder="1" applyAlignment="1">
      <alignment horizontal="distributed" indent="1"/>
    </xf>
    <xf numFmtId="38" fontId="18" fillId="0" borderId="27" xfId="5" applyFont="1" applyBorder="1" applyAlignment="1">
      <alignment horizontal="distributed" indent="1"/>
    </xf>
    <xf numFmtId="38" fontId="18" fillId="0" borderId="9" xfId="5" applyFont="1" applyBorder="1" applyAlignment="1">
      <alignment horizontal="left"/>
    </xf>
    <xf numFmtId="38" fontId="18" fillId="0" borderId="3" xfId="5" applyFont="1" applyBorder="1" applyAlignment="1">
      <alignment horizontal="distributed" indent="1"/>
    </xf>
    <xf numFmtId="38" fontId="18" fillId="0" borderId="9" xfId="5" applyFont="1" applyBorder="1" applyAlignment="1"/>
    <xf numFmtId="38" fontId="18" fillId="0" borderId="9" xfId="5" applyFont="1" applyBorder="1"/>
    <xf numFmtId="38" fontId="18" fillId="0" borderId="23" xfId="5" applyFont="1" applyBorder="1" applyAlignment="1">
      <alignment horizontal="distributed" indent="1"/>
    </xf>
    <xf numFmtId="38" fontId="18" fillId="0" borderId="0" xfId="5" applyFont="1" applyBorder="1"/>
    <xf numFmtId="0" fontId="9" fillId="0" borderId="0" xfId="0" applyFont="1"/>
    <xf numFmtId="38" fontId="18" fillId="0" borderId="29" xfId="5" applyFont="1" applyBorder="1"/>
    <xf numFmtId="38" fontId="18" fillId="0" borderId="2" xfId="5" applyFont="1" applyBorder="1"/>
    <xf numFmtId="38" fontId="18" fillId="0" borderId="23" xfId="5" applyFont="1" applyBorder="1"/>
    <xf numFmtId="38" fontId="18" fillId="0" borderId="27" xfId="5" applyFont="1" applyBorder="1"/>
    <xf numFmtId="38" fontId="18" fillId="0" borderId="3" xfId="5" applyFont="1" applyBorder="1"/>
    <xf numFmtId="38" fontId="18" fillId="0" borderId="33" xfId="5" applyFont="1" applyBorder="1"/>
    <xf numFmtId="38" fontId="18" fillId="0" borderId="28" xfId="5" applyFont="1" applyBorder="1"/>
    <xf numFmtId="38" fontId="18" fillId="0" borderId="1" xfId="5" applyFont="1" applyBorder="1" applyAlignment="1">
      <alignment horizontal="centerContinuous"/>
    </xf>
    <xf numFmtId="38" fontId="18" fillId="0" borderId="29" xfId="5" applyFont="1" applyBorder="1" applyAlignment="1">
      <alignment horizontal="centerContinuous"/>
    </xf>
    <xf numFmtId="38" fontId="18" fillId="0" borderId="21" xfId="5" applyFont="1" applyBorder="1"/>
    <xf numFmtId="38" fontId="18" fillId="0" borderId="7" xfId="5" applyFont="1" applyBorder="1"/>
    <xf numFmtId="38" fontId="18" fillId="0" borderId="25" xfId="5" applyFont="1" applyBorder="1"/>
    <xf numFmtId="38" fontId="18" fillId="0" borderId="4" xfId="5" applyFont="1" applyBorder="1"/>
    <xf numFmtId="38" fontId="18" fillId="0" borderId="32" xfId="5" applyFont="1" applyBorder="1" applyAlignment="1">
      <alignment horizontal="centerContinuous"/>
    </xf>
    <xf numFmtId="38" fontId="18" fillId="0" borderId="4" xfId="5" applyFont="1" applyBorder="1" applyAlignment="1">
      <alignment horizontal="centerContinuous"/>
    </xf>
    <xf numFmtId="38" fontId="11" fillId="0" borderId="0" xfId="5" applyFont="1" applyFill="1" applyAlignment="1">
      <alignment horizontal="center"/>
    </xf>
    <xf numFmtId="38" fontId="11" fillId="0" borderId="0" xfId="5" applyFont="1" applyFill="1" applyAlignment="1">
      <alignment horizontal="right" vertical="center"/>
    </xf>
    <xf numFmtId="38" fontId="18" fillId="0" borderId="23" xfId="5" applyFont="1" applyBorder="1" applyAlignment="1">
      <alignment horizontal="centerContinuous"/>
    </xf>
    <xf numFmtId="38" fontId="18" fillId="0" borderId="29" xfId="5" applyFont="1" applyBorder="1" applyAlignment="1">
      <alignment horizontal="right"/>
    </xf>
    <xf numFmtId="38" fontId="11" fillId="0" borderId="0" xfId="5" applyFont="1" applyAlignment="1" applyProtection="1">
      <alignment horizontal="left" vertical="center"/>
      <protection locked="0"/>
    </xf>
    <xf numFmtId="3" fontId="23" fillId="0" borderId="0" xfId="5" applyNumberFormat="1" applyFont="1" applyAlignment="1">
      <alignment horizontal="centerContinuous"/>
    </xf>
    <xf numFmtId="3" fontId="11" fillId="0" borderId="0" xfId="5" applyNumberFormat="1" applyFont="1"/>
    <xf numFmtId="38" fontId="11" fillId="0" borderId="0" xfId="5" applyFont="1" applyAlignment="1">
      <alignment vertical="center"/>
    </xf>
    <xf numFmtId="3" fontId="18" fillId="0" borderId="0" xfId="5" applyNumberFormat="1" applyFont="1" applyBorder="1"/>
    <xf numFmtId="3" fontId="9" fillId="0" borderId="0" xfId="0" applyNumberFormat="1" applyFont="1"/>
    <xf numFmtId="3" fontId="13" fillId="0" borderId="0" xfId="0" applyNumberFormat="1" applyFont="1"/>
    <xf numFmtId="3" fontId="20" fillId="0" borderId="0" xfId="5" applyNumberFormat="1" applyFont="1"/>
    <xf numFmtId="38" fontId="11" fillId="0" borderId="0" xfId="5" applyFont="1" applyAlignment="1" applyProtection="1">
      <alignment horizontal="right" vertical="center"/>
      <protection locked="0"/>
    </xf>
    <xf numFmtId="38" fontId="18" fillId="0" borderId="26" xfId="5" applyFont="1" applyBorder="1"/>
    <xf numFmtId="3" fontId="18" fillId="0" borderId="27" xfId="5" applyNumberFormat="1" applyFont="1" applyBorder="1"/>
    <xf numFmtId="3" fontId="18" fillId="0" borderId="35" xfId="5" applyNumberFormat="1" applyFont="1" applyBorder="1"/>
    <xf numFmtId="3" fontId="18" fillId="0" borderId="28" xfId="5" applyNumberFormat="1" applyFont="1" applyBorder="1"/>
    <xf numFmtId="3" fontId="18" fillId="0" borderId="0" xfId="5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8" fontId="11" fillId="0" borderId="0" xfId="5" applyFont="1" applyBorder="1" applyAlignment="1">
      <alignment horizontal="centerContinuous"/>
    </xf>
    <xf numFmtId="38" fontId="11" fillId="0" borderId="0" xfId="5" quotePrefix="1" applyFont="1" applyAlignment="1">
      <alignment horizontal="left"/>
    </xf>
    <xf numFmtId="3" fontId="11" fillId="0" borderId="0" xfId="5" applyNumberFormat="1" applyFont="1" applyBorder="1" applyAlignment="1">
      <alignment horizontal="centerContinuous"/>
    </xf>
    <xf numFmtId="3" fontId="11" fillId="0" borderId="0" xfId="5" applyNumberFormat="1" applyFont="1" applyBorder="1"/>
    <xf numFmtId="3" fontId="0" fillId="0" borderId="0" xfId="0" applyNumberFormat="1" applyBorder="1"/>
    <xf numFmtId="181" fontId="0" fillId="0" borderId="0" xfId="0" applyNumberFormat="1" applyProtection="1"/>
    <xf numFmtId="181" fontId="0" fillId="0" borderId="32" xfId="0" applyNumberFormat="1" applyBorder="1" applyAlignment="1" applyProtection="1">
      <alignment horizontal="center" vertical="center" wrapText="1"/>
    </xf>
    <xf numFmtId="56" fontId="0" fillId="0" borderId="45" xfId="0" applyNumberFormat="1" applyBorder="1" applyAlignment="1" applyProtection="1">
      <alignment horizontal="right" wrapText="1"/>
      <protection locked="0"/>
    </xf>
    <xf numFmtId="56" fontId="0" fillId="0" borderId="45" xfId="0" applyNumberFormat="1" applyBorder="1" applyAlignment="1" applyProtection="1">
      <alignment horizontal="right"/>
      <protection locked="0"/>
    </xf>
    <xf numFmtId="56" fontId="0" fillId="0" borderId="34" xfId="0" applyNumberFormat="1" applyBorder="1" applyAlignment="1" applyProtection="1">
      <alignment horizontal="right" wrapText="1"/>
      <protection locked="0"/>
    </xf>
    <xf numFmtId="181" fontId="0" fillId="0" borderId="45" xfId="0" applyNumberFormat="1" applyBorder="1" applyAlignment="1" applyProtection="1">
      <alignment horizontal="right" wrapText="1"/>
      <protection locked="0"/>
    </xf>
    <xf numFmtId="181" fontId="0" fillId="0" borderId="57" xfId="0" applyNumberFormat="1" applyBorder="1" applyAlignment="1" applyProtection="1">
      <alignment horizontal="center" vertical="center" wrapText="1"/>
    </xf>
    <xf numFmtId="181" fontId="0" fillId="0" borderId="58" xfId="0" applyNumberFormat="1" applyFill="1" applyBorder="1" applyAlignment="1" applyProtection="1">
      <alignment vertical="center" wrapText="1"/>
      <protection locked="0"/>
    </xf>
    <xf numFmtId="181" fontId="0" fillId="0" borderId="58" xfId="0" applyNumberFormat="1" applyFill="1" applyBorder="1" applyProtection="1">
      <protection locked="0"/>
    </xf>
    <xf numFmtId="181" fontId="0" fillId="5" borderId="59" xfId="0" applyNumberFormat="1" applyFill="1" applyBorder="1" applyProtection="1"/>
    <xf numFmtId="181" fontId="0" fillId="0" borderId="57" xfId="0" applyNumberFormat="1" applyBorder="1" applyAlignment="1" applyProtection="1">
      <alignment horizontal="center" vertical="center"/>
    </xf>
    <xf numFmtId="181" fontId="0" fillId="0" borderId="60" xfId="0" applyNumberFormat="1" applyBorder="1" applyProtection="1">
      <protection locked="0"/>
    </xf>
    <xf numFmtId="181" fontId="10" fillId="0" borderId="61" xfId="0" applyNumberFormat="1" applyFont="1" applyBorder="1" applyAlignment="1" applyProtection="1">
      <alignment horizontal="center" vertical="center" wrapText="1"/>
    </xf>
    <xf numFmtId="180" fontId="0" fillId="0" borderId="62" xfId="0" applyNumberFormat="1" applyFill="1" applyBorder="1" applyAlignment="1" applyProtection="1">
      <alignment vertical="center"/>
      <protection locked="0"/>
    </xf>
    <xf numFmtId="180" fontId="0" fillId="0" borderId="62" xfId="0" applyNumberFormat="1" applyFill="1" applyBorder="1" applyProtection="1">
      <protection locked="0"/>
    </xf>
    <xf numFmtId="180" fontId="0" fillId="5" borderId="63" xfId="0" applyNumberFormat="1" applyFill="1" applyBorder="1" applyProtection="1"/>
    <xf numFmtId="181" fontId="0" fillId="0" borderId="64" xfId="0" applyNumberFormat="1" applyBorder="1" applyAlignment="1" applyProtection="1">
      <alignment horizontal="center" vertical="center"/>
    </xf>
    <xf numFmtId="181" fontId="0" fillId="0" borderId="65" xfId="0" applyNumberFormat="1" applyBorder="1" applyProtection="1">
      <protection locked="0"/>
    </xf>
    <xf numFmtId="181" fontId="0" fillId="0" borderId="66" xfId="0" applyNumberFormat="1" applyBorder="1" applyProtection="1">
      <protection locked="0"/>
    </xf>
    <xf numFmtId="181" fontId="0" fillId="5" borderId="67" xfId="0" applyNumberFormat="1" applyFill="1" applyBorder="1" applyProtection="1"/>
    <xf numFmtId="181" fontId="0" fillId="0" borderId="61" xfId="0" applyNumberFormat="1" applyFill="1" applyBorder="1" applyAlignment="1" applyProtection="1">
      <alignment horizontal="center" vertical="center" wrapText="1"/>
    </xf>
    <xf numFmtId="181" fontId="0" fillId="0" borderId="68" xfId="0" applyNumberFormat="1" applyBorder="1" applyProtection="1">
      <protection locked="0"/>
    </xf>
    <xf numFmtId="181" fontId="0" fillId="0" borderId="62" xfId="0" applyNumberFormat="1" applyBorder="1" applyProtection="1">
      <protection locked="0"/>
    </xf>
    <xf numFmtId="181" fontId="0" fillId="5" borderId="63" xfId="0" applyNumberFormat="1" applyFill="1" applyBorder="1" applyProtection="1"/>
    <xf numFmtId="180" fontId="0" fillId="0" borderId="0" xfId="0" applyNumberFormat="1" applyProtection="1"/>
    <xf numFmtId="37" fontId="42" fillId="0" borderId="0" xfId="3" applyNumberFormat="1" applyFont="1" applyAlignment="1" applyProtection="1">
      <alignment horizontal="center" vertical="center"/>
    </xf>
    <xf numFmtId="37" fontId="42" fillId="0" borderId="0" xfId="3" applyNumberFormat="1" applyFont="1" applyAlignment="1" applyProtection="1">
      <alignment horizontal="left"/>
    </xf>
    <xf numFmtId="37" fontId="42" fillId="0" borderId="0" xfId="3" applyNumberFormat="1" applyFont="1" applyProtection="1"/>
    <xf numFmtId="37" fontId="43" fillId="0" borderId="0" xfId="3" applyNumberFormat="1" applyFont="1" applyProtection="1"/>
    <xf numFmtId="37" fontId="18" fillId="0" borderId="69" xfId="3" applyNumberFormat="1" applyFont="1" applyBorder="1" applyAlignment="1" applyProtection="1">
      <alignment horizontal="center" vertical="center"/>
    </xf>
    <xf numFmtId="37" fontId="43" fillId="0" borderId="70" xfId="3" applyNumberFormat="1" applyFont="1" applyBorder="1" applyAlignment="1" applyProtection="1">
      <alignment horizontal="center" vertical="center"/>
    </xf>
    <xf numFmtId="37" fontId="43" fillId="0" borderId="71" xfId="3" applyNumberFormat="1" applyFont="1" applyBorder="1" applyAlignment="1" applyProtection="1">
      <alignment horizontal="center" vertical="center"/>
    </xf>
    <xf numFmtId="37" fontId="43" fillId="0" borderId="72" xfId="3" applyNumberFormat="1" applyFont="1" applyBorder="1" applyAlignment="1" applyProtection="1">
      <alignment horizontal="center" vertical="center"/>
    </xf>
    <xf numFmtId="37" fontId="42" fillId="0" borderId="0" xfId="3" applyNumberFormat="1" applyFont="1" applyBorder="1" applyAlignment="1" applyProtection="1">
      <alignment horizontal="center" vertical="center"/>
    </xf>
    <xf numFmtId="0" fontId="18" fillId="0" borderId="73" xfId="3" applyNumberFormat="1" applyFont="1" applyBorder="1" applyAlignment="1" applyProtection="1">
      <alignment horizontal="center" vertical="center"/>
    </xf>
    <xf numFmtId="0" fontId="44" fillId="0" borderId="25" xfId="3" applyNumberFormat="1" applyFont="1" applyBorder="1" applyAlignment="1" applyProtection="1">
      <alignment horizontal="center" vertical="center"/>
    </xf>
    <xf numFmtId="0" fontId="44" fillId="0" borderId="30" xfId="3" applyNumberFormat="1" applyFont="1" applyBorder="1" applyAlignment="1" applyProtection="1">
      <alignment horizontal="center" vertical="center"/>
    </xf>
    <xf numFmtId="0" fontId="44" fillId="0" borderId="74" xfId="3" applyNumberFormat="1" applyFont="1" applyBorder="1" applyAlignment="1" applyProtection="1">
      <alignment horizontal="center" vertical="center"/>
    </xf>
    <xf numFmtId="37" fontId="42" fillId="0" borderId="0" xfId="3" applyNumberFormat="1" applyFont="1" applyBorder="1" applyAlignment="1" applyProtection="1">
      <alignment horizontal="left"/>
    </xf>
    <xf numFmtId="37" fontId="42" fillId="0" borderId="0" xfId="3" applyNumberFormat="1" applyFont="1" applyAlignment="1" applyProtection="1">
      <alignment horizontal="right"/>
    </xf>
    <xf numFmtId="37" fontId="42" fillId="0" borderId="0" xfId="3" applyNumberFormat="1" applyFont="1" applyBorder="1" applyProtection="1"/>
    <xf numFmtId="37" fontId="18" fillId="0" borderId="75" xfId="3" applyNumberFormat="1" applyFont="1" applyBorder="1" applyAlignment="1" applyProtection="1">
      <alignment horizontal="center" vertical="center"/>
    </xf>
    <xf numFmtId="37" fontId="43" fillId="0" borderId="28" xfId="3" applyNumberFormat="1" applyFont="1" applyBorder="1" applyProtection="1"/>
    <xf numFmtId="37" fontId="43" fillId="0" borderId="32" xfId="3" applyNumberFormat="1" applyFont="1" applyBorder="1" applyProtection="1"/>
    <xf numFmtId="37" fontId="43" fillId="0" borderId="76" xfId="3" applyNumberFormat="1" applyFont="1" applyBorder="1" applyProtection="1"/>
    <xf numFmtId="37" fontId="19" fillId="0" borderId="32" xfId="3" applyNumberFormat="1" applyFont="1" applyBorder="1" applyAlignment="1" applyProtection="1">
      <alignment horizontal="center" vertical="center"/>
    </xf>
    <xf numFmtId="37" fontId="18" fillId="0" borderId="77" xfId="3" applyNumberFormat="1" applyFont="1" applyBorder="1" applyAlignment="1" applyProtection="1">
      <alignment horizontal="center" vertical="center"/>
    </xf>
    <xf numFmtId="37" fontId="43" fillId="0" borderId="78" xfId="3" applyNumberFormat="1" applyFont="1" applyBorder="1" applyProtection="1"/>
    <xf numFmtId="37" fontId="43" fillId="0" borderId="79" xfId="3" applyNumberFormat="1" applyFont="1" applyBorder="1" applyProtection="1"/>
    <xf numFmtId="37" fontId="43" fillId="0" borderId="80" xfId="3" applyNumberFormat="1" applyFont="1" applyBorder="1" applyProtection="1"/>
    <xf numFmtId="37" fontId="42" fillId="0" borderId="32" xfId="3" applyNumberFormat="1" applyFont="1" applyBorder="1" applyProtection="1"/>
    <xf numFmtId="37" fontId="18" fillId="0" borderId="81" xfId="3" applyNumberFormat="1" applyFont="1" applyBorder="1" applyAlignment="1" applyProtection="1">
      <alignment horizontal="center" vertical="center"/>
    </xf>
    <xf numFmtId="37" fontId="43" fillId="0" borderId="82" xfId="3" applyNumberFormat="1" applyFont="1" applyBorder="1" applyAlignment="1" applyProtection="1">
      <alignment horizontal="center" vertical="center"/>
    </xf>
    <xf numFmtId="37" fontId="43" fillId="0" borderId="83" xfId="3" applyNumberFormat="1" applyFont="1" applyBorder="1" applyAlignment="1" applyProtection="1">
      <alignment horizontal="center" vertical="center"/>
    </xf>
    <xf numFmtId="37" fontId="43" fillId="0" borderId="84" xfId="3" applyNumberFormat="1" applyFont="1" applyBorder="1" applyAlignment="1" applyProtection="1">
      <alignment horizontal="center" vertical="center"/>
    </xf>
    <xf numFmtId="0" fontId="18" fillId="0" borderId="75" xfId="3" applyNumberFormat="1" applyFont="1" applyBorder="1" applyAlignment="1" applyProtection="1">
      <alignment horizontal="center" vertical="center"/>
    </xf>
    <xf numFmtId="0" fontId="44" fillId="0" borderId="28" xfId="3" applyNumberFormat="1" applyFont="1" applyBorder="1" applyAlignment="1" applyProtection="1">
      <alignment horizontal="center" vertical="center"/>
    </xf>
    <xf numFmtId="0" fontId="44" fillId="0" borderId="32" xfId="3" applyNumberFormat="1" applyFont="1" applyBorder="1" applyAlignment="1" applyProtection="1">
      <alignment horizontal="center" vertical="center"/>
    </xf>
    <xf numFmtId="0" fontId="44" fillId="0" borderId="76" xfId="3" applyNumberFormat="1" applyFont="1" applyBorder="1" applyAlignment="1" applyProtection="1">
      <alignment horizontal="center" vertical="center"/>
    </xf>
    <xf numFmtId="49" fontId="43" fillId="0" borderId="0" xfId="3" applyNumberFormat="1" applyFont="1" applyProtection="1"/>
    <xf numFmtId="0" fontId="49" fillId="0" borderId="0" xfId="0" applyFont="1" applyFill="1" applyBorder="1" applyAlignment="1">
      <alignment horizontal="right" vertical="center"/>
    </xf>
    <xf numFmtId="38" fontId="10" fillId="0" borderId="0" xfId="5" applyFont="1"/>
    <xf numFmtId="57" fontId="11" fillId="0" borderId="7" xfId="0" applyNumberFormat="1" applyFont="1" applyBorder="1" applyAlignment="1">
      <alignment horizontal="right"/>
    </xf>
    <xf numFmtId="38" fontId="11" fillId="0" borderId="0" xfId="5" applyFont="1" applyBorder="1"/>
    <xf numFmtId="0" fontId="10" fillId="0" borderId="0" xfId="0" applyFont="1" applyAlignment="1">
      <alignment horizontal="right" vertical="center"/>
    </xf>
    <xf numFmtId="38" fontId="11" fillId="0" borderId="0" xfId="5" applyNumberFormat="1" applyFont="1" applyBorder="1" applyAlignment="1"/>
    <xf numFmtId="40" fontId="50" fillId="0" borderId="0" xfId="0" applyNumberFormat="1" applyFont="1" applyBorder="1" applyAlignment="1">
      <alignment horizontal="right"/>
    </xf>
    <xf numFmtId="40" fontId="11" fillId="0" borderId="0" xfId="0" applyNumberFormat="1" applyFont="1" applyBorder="1"/>
    <xf numFmtId="179" fontId="10" fillId="0" borderId="0" xfId="0" applyNumberFormat="1" applyFont="1"/>
    <xf numFmtId="57" fontId="10" fillId="0" borderId="0" xfId="0" applyNumberFormat="1" applyFont="1"/>
    <xf numFmtId="38" fontId="11" fillId="0" borderId="2" xfId="5" applyFont="1" applyFill="1" applyBorder="1" applyAlignment="1" applyProtection="1">
      <alignment horizontal="right"/>
      <protection locked="0"/>
    </xf>
    <xf numFmtId="38" fontId="11" fillId="0" borderId="0" xfId="5" applyNumberFormat="1" applyFont="1" applyFill="1" applyBorder="1" applyAlignment="1" applyProtection="1">
      <protection locked="0"/>
    </xf>
    <xf numFmtId="40" fontId="11" fillId="0" borderId="0" xfId="5" applyNumberFormat="1" applyFont="1" applyFill="1" applyBorder="1" applyAlignment="1" applyProtection="1">
      <protection locked="0"/>
    </xf>
    <xf numFmtId="37" fontId="11" fillId="0" borderId="0" xfId="0" applyNumberFormat="1" applyFont="1" applyFill="1" applyBorder="1" applyAlignment="1" applyProtection="1">
      <protection locked="0"/>
    </xf>
    <xf numFmtId="49" fontId="11" fillId="0" borderId="7" xfId="0" applyNumberFormat="1" applyFont="1" applyFill="1" applyBorder="1" applyAlignment="1" applyProtection="1">
      <alignment horizontal="right"/>
      <protection locked="0"/>
    </xf>
    <xf numFmtId="49" fontId="11" fillId="0" borderId="7" xfId="0" applyNumberFormat="1" applyFont="1" applyBorder="1" applyAlignment="1">
      <alignment horizontal="right"/>
    </xf>
    <xf numFmtId="40" fontId="11" fillId="0" borderId="0" xfId="0" applyNumberFormat="1" applyFont="1" applyFill="1" applyBorder="1" applyProtection="1">
      <protection locked="0"/>
    </xf>
    <xf numFmtId="38" fontId="11" fillId="0" borderId="0" xfId="0" applyNumberFormat="1" applyFont="1" applyFill="1" applyBorder="1" applyProtection="1">
      <protection locked="0"/>
    </xf>
    <xf numFmtId="37" fontId="11" fillId="0" borderId="0" xfId="0" applyNumberFormat="1" applyFont="1" applyFill="1" applyBorder="1" applyAlignment="1" applyProtection="1">
      <alignment horizontal="right"/>
      <protection locked="0"/>
    </xf>
    <xf numFmtId="49" fontId="11" fillId="2" borderId="8" xfId="0" applyNumberFormat="1" applyFont="1" applyFill="1" applyBorder="1" applyAlignment="1" applyProtection="1">
      <alignment horizontal="right"/>
      <protection locked="0"/>
    </xf>
    <xf numFmtId="38" fontId="11" fillId="3" borderId="3" xfId="5" applyFont="1" applyFill="1" applyBorder="1" applyAlignment="1">
      <alignment horizontal="right"/>
    </xf>
    <xf numFmtId="38" fontId="11" fillId="3" borderId="5" xfId="5" applyNumberFormat="1" applyFont="1" applyFill="1" applyBorder="1" applyAlignment="1"/>
    <xf numFmtId="40" fontId="11" fillId="3" borderId="5" xfId="0" applyNumberFormat="1" applyFont="1" applyFill="1" applyBorder="1"/>
    <xf numFmtId="38" fontId="11" fillId="3" borderId="5" xfId="0" applyNumberFormat="1" applyFont="1" applyFill="1" applyBorder="1"/>
    <xf numFmtId="37" fontId="11" fillId="3" borderId="5" xfId="0" applyNumberFormat="1" applyFont="1" applyFill="1" applyBorder="1" applyAlignment="1" applyProtection="1">
      <alignment horizontal="right"/>
    </xf>
    <xf numFmtId="57" fontId="11" fillId="0" borderId="7" xfId="0" applyNumberFormat="1" applyFont="1" applyBorder="1" applyAlignment="1" applyProtection="1">
      <alignment horizontal="center"/>
    </xf>
    <xf numFmtId="38" fontId="49" fillId="0" borderId="0" xfId="5" applyFont="1" applyBorder="1" applyProtection="1"/>
    <xf numFmtId="0" fontId="49" fillId="0" borderId="0" xfId="0" applyFont="1" applyProtection="1"/>
    <xf numFmtId="38" fontId="49" fillId="0" borderId="0" xfId="0" applyNumberFormat="1" applyFont="1" applyProtection="1"/>
    <xf numFmtId="0" fontId="49" fillId="0" borderId="0" xfId="0" applyFont="1" applyAlignment="1" applyProtection="1">
      <alignment horizontal="right"/>
    </xf>
    <xf numFmtId="0" fontId="49" fillId="0" borderId="7" xfId="0" applyFont="1" applyFill="1" applyBorder="1" applyAlignment="1" applyProtection="1">
      <alignment horizontal="center" shrinkToFit="1"/>
      <protection locked="0"/>
    </xf>
    <xf numFmtId="38" fontId="49" fillId="0" borderId="0" xfId="5" applyFont="1" applyFill="1" applyBorder="1" applyAlignment="1" applyProtection="1">
      <alignment horizontal="right"/>
    </xf>
    <xf numFmtId="0" fontId="49" fillId="3" borderId="8" xfId="0" applyFont="1" applyFill="1" applyBorder="1" applyAlignment="1" applyProtection="1">
      <alignment horizontal="center"/>
    </xf>
    <xf numFmtId="38" fontId="49" fillId="3" borderId="3" xfId="5" applyFont="1" applyFill="1" applyBorder="1" applyProtection="1"/>
    <xf numFmtId="38" fontId="49" fillId="3" borderId="5" xfId="5" applyFont="1" applyFill="1" applyBorder="1" applyProtection="1"/>
    <xf numFmtId="2" fontId="49" fillId="0" borderId="0" xfId="0" applyNumberFormat="1" applyFont="1" applyProtection="1"/>
    <xf numFmtId="0" fontId="0" fillId="0" borderId="0" xfId="0"/>
    <xf numFmtId="37" fontId="69" fillId="3" borderId="28" xfId="3" applyNumberFormat="1" applyFont="1" applyFill="1" applyBorder="1" applyProtection="1"/>
    <xf numFmtId="184" fontId="69" fillId="3" borderId="28" xfId="3" quotePrefix="1" applyNumberFormat="1" applyFont="1" applyFill="1" applyBorder="1" applyAlignment="1" applyProtection="1">
      <alignment horizontal="right"/>
    </xf>
    <xf numFmtId="37" fontId="69" fillId="0" borderId="7" xfId="3" applyNumberFormat="1" applyFont="1" applyBorder="1" applyProtection="1"/>
    <xf numFmtId="37" fontId="69" fillId="0" borderId="27" xfId="3" applyNumberFormat="1" applyFont="1" applyBorder="1" applyProtection="1"/>
    <xf numFmtId="37" fontId="69" fillId="0" borderId="28" xfId="3" applyNumberFormat="1" applyFont="1" applyBorder="1" applyProtection="1"/>
    <xf numFmtId="37" fontId="70" fillId="0" borderId="27" xfId="3" applyNumberFormat="1" applyFont="1" applyBorder="1" applyProtection="1">
      <protection locked="0"/>
    </xf>
    <xf numFmtId="37" fontId="71" fillId="0" borderId="27" xfId="3" applyNumberFormat="1" applyFont="1" applyBorder="1" applyProtection="1">
      <protection locked="0"/>
    </xf>
    <xf numFmtId="37" fontId="71" fillId="0" borderId="27" xfId="3" applyNumberFormat="1" applyFont="1" applyBorder="1" applyProtection="1"/>
    <xf numFmtId="37" fontId="70" fillId="0" borderId="27" xfId="3" applyNumberFormat="1" applyFont="1" applyFill="1" applyBorder="1" applyProtection="1"/>
    <xf numFmtId="37" fontId="71" fillId="0" borderId="28" xfId="3" applyNumberFormat="1" applyFont="1" applyBorder="1" applyProtection="1"/>
    <xf numFmtId="37" fontId="70" fillId="0" borderId="28" xfId="3" applyNumberFormat="1" applyFont="1" applyBorder="1" applyProtection="1">
      <protection locked="0"/>
    </xf>
    <xf numFmtId="37" fontId="71" fillId="0" borderId="28" xfId="3" applyNumberFormat="1" applyFont="1" applyBorder="1" applyProtection="1">
      <protection locked="0"/>
    </xf>
    <xf numFmtId="56" fontId="0" fillId="0" borderId="35" xfId="0" applyNumberFormat="1" applyBorder="1" applyAlignment="1" applyProtection="1">
      <alignment horizontal="right" wrapText="1"/>
      <protection locked="0"/>
    </xf>
    <xf numFmtId="181" fontId="0" fillId="0" borderId="35" xfId="0" applyNumberFormat="1" applyBorder="1" applyAlignment="1" applyProtection="1">
      <alignment horizontal="right" wrapText="1"/>
      <protection locked="0"/>
    </xf>
    <xf numFmtId="37" fontId="69" fillId="0" borderId="94" xfId="3" applyNumberFormat="1" applyFont="1" applyBorder="1" applyProtection="1"/>
    <xf numFmtId="37" fontId="69" fillId="3" borderId="33" xfId="3" applyNumberFormat="1" applyFont="1" applyFill="1" applyBorder="1" applyProtection="1"/>
    <xf numFmtId="37" fontId="72" fillId="3" borderId="33" xfId="3" applyNumberFormat="1" applyFont="1" applyFill="1" applyBorder="1" applyProtection="1"/>
    <xf numFmtId="0" fontId="13" fillId="0" borderId="0" xfId="0" applyFont="1" applyProtection="1"/>
    <xf numFmtId="0" fontId="8" fillId="0" borderId="0" xfId="0" applyFont="1" applyAlignment="1" applyProtection="1">
      <alignment horizontal="centerContinuous" vertical="center"/>
    </xf>
    <xf numFmtId="0" fontId="21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Continuous" vertical="center"/>
    </xf>
    <xf numFmtId="0" fontId="12" fillId="0" borderId="0" xfId="0" applyFont="1" applyAlignment="1" applyProtection="1">
      <alignment vertical="center"/>
    </xf>
    <xf numFmtId="0" fontId="0" fillId="0" borderId="0" xfId="0" applyFont="1" applyBorder="1" applyAlignment="1" applyProtection="1"/>
    <xf numFmtId="0" fontId="7" fillId="0" borderId="0" xfId="0" applyFont="1" applyBorder="1" applyAlignment="1" applyProtection="1"/>
    <xf numFmtId="0" fontId="9" fillId="0" borderId="0" xfId="0" applyFont="1" applyBorder="1" applyProtection="1"/>
    <xf numFmtId="0" fontId="0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vertical="center"/>
    </xf>
    <xf numFmtId="0" fontId="17" fillId="0" borderId="0" xfId="0" applyFont="1" applyProtection="1"/>
    <xf numFmtId="0" fontId="0" fillId="0" borderId="0" xfId="0" applyAlignment="1" applyProtection="1"/>
    <xf numFmtId="0" fontId="9" fillId="0" borderId="0" xfId="0" applyFont="1" applyBorder="1" applyAlignment="1" applyProtection="1"/>
    <xf numFmtId="58" fontId="9" fillId="0" borderId="0" xfId="0" applyNumberFormat="1" applyFont="1" applyBorder="1" applyAlignment="1" applyProtection="1"/>
    <xf numFmtId="58" fontId="16" fillId="0" borderId="0" xfId="0" applyNumberFormat="1" applyFont="1" applyBorder="1" applyAlignment="1" applyProtection="1">
      <alignment horizontal="distributed"/>
    </xf>
    <xf numFmtId="0" fontId="8" fillId="0" borderId="0" xfId="0" applyFont="1" applyAlignment="1" applyProtection="1"/>
    <xf numFmtId="189" fontId="0" fillId="0" borderId="0" xfId="0" applyNumberFormat="1" applyFont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81" fontId="9" fillId="0" borderId="0" xfId="0" applyNumberFormat="1" applyFont="1" applyBorder="1" applyAlignment="1" applyProtection="1">
      <alignment horizontal="center"/>
    </xf>
    <xf numFmtId="0" fontId="9" fillId="0" borderId="0" xfId="0" quotePrefix="1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right"/>
    </xf>
    <xf numFmtId="0" fontId="10" fillId="0" borderId="0" xfId="0" applyFont="1" applyBorder="1" applyAlignment="1" applyProtection="1"/>
    <xf numFmtId="0" fontId="15" fillId="0" borderId="0" xfId="0" applyFont="1" applyProtection="1"/>
    <xf numFmtId="0" fontId="14" fillId="0" borderId="0" xfId="0" applyFont="1" applyProtection="1"/>
    <xf numFmtId="0" fontId="11" fillId="0" borderId="0" xfId="0" applyFont="1" applyBorder="1" applyAlignment="1" applyProtection="1"/>
    <xf numFmtId="0" fontId="18" fillId="0" borderId="0" xfId="0" applyFont="1" applyBorder="1" applyProtection="1"/>
    <xf numFmtId="0" fontId="19" fillId="0" borderId="0" xfId="0" applyFont="1" applyBorder="1" applyProtection="1"/>
    <xf numFmtId="0" fontId="20" fillId="0" borderId="0" xfId="0" applyFont="1" applyBorder="1" applyProtection="1"/>
    <xf numFmtId="49" fontId="11" fillId="0" borderId="0" xfId="0" applyNumberFormat="1" applyFont="1" applyBorder="1" applyProtection="1"/>
    <xf numFmtId="183" fontId="37" fillId="3" borderId="5" xfId="5" applyNumberFormat="1" applyFont="1" applyFill="1" applyBorder="1" applyProtection="1"/>
    <xf numFmtId="183" fontId="37" fillId="3" borderId="40" xfId="5" applyNumberFormat="1" applyFont="1" applyFill="1" applyBorder="1" applyProtection="1"/>
    <xf numFmtId="38" fontId="49" fillId="0" borderId="0" xfId="0" applyNumberFormat="1" applyFont="1" applyFill="1" applyBorder="1" applyProtection="1"/>
    <xf numFmtId="38" fontId="37" fillId="0" borderId="0" xfId="5" applyFont="1" applyAlignment="1">
      <alignment horizontal="center"/>
    </xf>
    <xf numFmtId="0" fontId="97" fillId="0" borderId="0" xfId="0" applyFont="1" applyFill="1" applyProtection="1"/>
    <xf numFmtId="0" fontId="0" fillId="0" borderId="13" xfId="0" applyBorder="1" applyAlignment="1" applyProtection="1"/>
    <xf numFmtId="181" fontId="0" fillId="0" borderId="25" xfId="0" applyNumberFormat="1" applyBorder="1" applyProtection="1"/>
    <xf numFmtId="181" fontId="0" fillId="0" borderId="23" xfId="0" applyNumberFormat="1" applyBorder="1" applyAlignment="1" applyProtection="1"/>
    <xf numFmtId="38" fontId="11" fillId="0" borderId="13" xfId="5" applyFont="1" applyFill="1" applyBorder="1" applyAlignment="1">
      <alignment horizontal="right"/>
    </xf>
    <xf numFmtId="0" fontId="10" fillId="0" borderId="13" xfId="0" applyFont="1" applyBorder="1" applyAlignment="1">
      <alignment horizontal="right" vertical="center"/>
    </xf>
    <xf numFmtId="38" fontId="11" fillId="0" borderId="13" xfId="5" applyNumberFormat="1" applyFont="1" applyFill="1" applyBorder="1" applyAlignment="1"/>
    <xf numFmtId="40" fontId="11" fillId="0" borderId="13" xfId="0" applyNumberFormat="1" applyFont="1" applyFill="1" applyBorder="1"/>
    <xf numFmtId="38" fontId="11" fillId="0" borderId="13" xfId="5" applyNumberFormat="1" applyFont="1" applyFill="1" applyBorder="1"/>
    <xf numFmtId="40" fontId="11" fillId="0" borderId="13" xfId="0" applyNumberFormat="1" applyFont="1" applyFill="1" applyBorder="1" applyAlignment="1"/>
    <xf numFmtId="37" fontId="11" fillId="0" borderId="13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0" fillId="0" borderId="0" xfId="0" applyFont="1" applyBorder="1" applyAlignment="1">
      <alignment horizontal="right" vertical="center"/>
    </xf>
    <xf numFmtId="0" fontId="98" fillId="0" borderId="0" xfId="0" applyFont="1" applyFill="1" applyAlignment="1">
      <alignment horizontal="left" vertical="center"/>
    </xf>
    <xf numFmtId="49" fontId="11" fillId="0" borderId="0" xfId="0" applyNumberFormat="1" applyFont="1" applyFill="1" applyBorder="1" applyAlignment="1" applyProtection="1">
      <alignment horizontal="right"/>
      <protection locked="0"/>
    </xf>
    <xf numFmtId="0" fontId="20" fillId="0" borderId="57" xfId="0" applyFont="1" applyBorder="1" applyAlignment="1">
      <alignment horizontal="centerContinuous" vertical="center"/>
    </xf>
    <xf numFmtId="0" fontId="20" fillId="0" borderId="61" xfId="0" applyFont="1" applyBorder="1" applyAlignment="1">
      <alignment horizontal="center" vertical="center"/>
    </xf>
    <xf numFmtId="195" fontId="11" fillId="0" borderId="25" xfId="0" applyNumberFormat="1" applyFont="1" applyFill="1" applyBorder="1" applyAlignment="1" applyProtection="1">
      <alignment horizontal="right"/>
      <protection locked="0"/>
    </xf>
    <xf numFmtId="0" fontId="98" fillId="0" borderId="0" xfId="0" applyFont="1" applyAlignment="1" applyProtection="1">
      <alignment vertical="center"/>
    </xf>
    <xf numFmtId="38" fontId="49" fillId="0" borderId="0" xfId="5" applyNumberFormat="1" applyFont="1" applyFill="1" applyBorder="1" applyProtection="1"/>
    <xf numFmtId="38" fontId="49" fillId="0" borderId="13" xfId="5" applyFont="1" applyBorder="1" applyProtection="1"/>
    <xf numFmtId="0" fontId="20" fillId="0" borderId="32" xfId="0" applyFont="1" applyBorder="1" applyAlignment="1" applyProtection="1">
      <alignment horizontal="center" vertical="center"/>
    </xf>
    <xf numFmtId="0" fontId="20" fillId="0" borderId="32" xfId="0" applyFont="1" applyBorder="1" applyAlignment="1" applyProtection="1">
      <alignment horizontal="center" vertical="center" wrapText="1"/>
    </xf>
    <xf numFmtId="0" fontId="20" fillId="0" borderId="30" xfId="0" applyFont="1" applyBorder="1" applyAlignment="1" applyProtection="1">
      <alignment horizontal="center" vertical="center"/>
    </xf>
    <xf numFmtId="57" fontId="49" fillId="0" borderId="0" xfId="0" applyNumberFormat="1" applyFont="1" applyBorder="1" applyAlignment="1" applyProtection="1">
      <alignment horizontal="center"/>
    </xf>
    <xf numFmtId="0" fontId="98" fillId="0" borderId="0" xfId="0" applyFont="1" applyFill="1" applyAlignment="1" applyProtection="1">
      <alignment horizontal="left"/>
    </xf>
    <xf numFmtId="0" fontId="23" fillId="0" borderId="0" xfId="0" applyFont="1" applyAlignment="1" applyProtection="1">
      <alignment horizontal="centerContinuous" vertical="center"/>
    </xf>
    <xf numFmtId="194" fontId="0" fillId="0" borderId="0" xfId="0" applyNumberFormat="1" applyFont="1" applyAlignment="1">
      <alignment horizontal="right"/>
    </xf>
    <xf numFmtId="0" fontId="11" fillId="0" borderId="7" xfId="0" applyNumberFormat="1" applyFont="1" applyBorder="1" applyAlignment="1">
      <alignment horizontal="right"/>
    </xf>
    <xf numFmtId="0" fontId="20" fillId="0" borderId="0" xfId="0" applyFont="1" applyBorder="1"/>
    <xf numFmtId="0" fontId="99" fillId="0" borderId="0" xfId="0" applyFont="1" applyBorder="1"/>
    <xf numFmtId="0" fontId="99" fillId="0" borderId="13" xfId="0" applyFont="1" applyFill="1" applyBorder="1"/>
    <xf numFmtId="0" fontId="13" fillId="0" borderId="57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99" fillId="0" borderId="0" xfId="0" applyFont="1" applyFill="1" applyBorder="1"/>
    <xf numFmtId="195" fontId="11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Fill="1" applyBorder="1"/>
    <xf numFmtId="0" fontId="100" fillId="0" borderId="0" xfId="0" applyFont="1" applyProtection="1"/>
    <xf numFmtId="57" fontId="11" fillId="0" borderId="25" xfId="0" applyNumberFormat="1" applyFont="1" applyBorder="1" applyAlignment="1" applyProtection="1">
      <alignment horizontal="center"/>
    </xf>
    <xf numFmtId="0" fontId="47" fillId="0" borderId="0" xfId="0" applyFont="1" applyAlignment="1">
      <alignment horizontal="right"/>
    </xf>
    <xf numFmtId="0" fontId="69" fillId="0" borderId="0" xfId="0" applyFont="1" applyFill="1" applyBorder="1"/>
    <xf numFmtId="0" fontId="0" fillId="0" borderId="0" xfId="0" applyFont="1" applyProtection="1"/>
    <xf numFmtId="0" fontId="52" fillId="0" borderId="0" xfId="0" applyFont="1" applyAlignment="1" applyProtection="1">
      <alignment horizontal="right"/>
    </xf>
    <xf numFmtId="0" fontId="52" fillId="0" borderId="0" xfId="0" applyFont="1" applyProtection="1"/>
    <xf numFmtId="0" fontId="20" fillId="0" borderId="0" xfId="0" applyFont="1" applyFill="1" applyBorder="1" applyAlignment="1" applyProtection="1"/>
    <xf numFmtId="38" fontId="20" fillId="0" borderId="0" xfId="5" applyFont="1" applyBorder="1" applyAlignment="1" applyProtection="1"/>
    <xf numFmtId="2" fontId="20" fillId="0" borderId="0" xfId="0" applyNumberFormat="1" applyFont="1" applyAlignment="1" applyProtection="1"/>
    <xf numFmtId="0" fontId="20" fillId="0" borderId="0" xfId="0" applyFont="1" applyAlignment="1" applyProtection="1"/>
    <xf numFmtId="0" fontId="11" fillId="0" borderId="0" xfId="0" applyFont="1" applyAlignment="1" applyProtection="1"/>
    <xf numFmtId="38" fontId="49" fillId="0" borderId="100" xfId="5" applyFont="1" applyFill="1" applyBorder="1" applyProtection="1"/>
    <xf numFmtId="0" fontId="0" fillId="0" borderId="0" xfId="0" applyFont="1" applyAlignment="1" applyProtection="1">
      <alignment horizontal="centerContinuous" vertical="center"/>
    </xf>
    <xf numFmtId="0" fontId="25" fillId="0" borderId="23" xfId="4" applyFont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shrinkToFit="1"/>
      <protection locked="0"/>
    </xf>
    <xf numFmtId="0" fontId="7" fillId="0" borderId="0" xfId="0" applyFont="1" applyAlignment="1" applyProtection="1">
      <alignment horizontal="distributed"/>
      <protection locked="0"/>
    </xf>
    <xf numFmtId="0" fontId="0" fillId="0" borderId="0" xfId="0" applyAlignment="1" applyProtection="1">
      <alignment horizontal="distributed"/>
      <protection locked="0"/>
    </xf>
    <xf numFmtId="31" fontId="7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  <protection locked="0"/>
    </xf>
    <xf numFmtId="188" fontId="16" fillId="0" borderId="0" xfId="0" applyNumberFormat="1" applyFont="1" applyBorder="1" applyAlignment="1" applyProtection="1">
      <alignment horizontal="distributed"/>
      <protection locked="0"/>
    </xf>
    <xf numFmtId="188" fontId="0" fillId="0" borderId="0" xfId="0" applyNumberFormat="1" applyFont="1" applyAlignment="1" applyProtection="1">
      <protection locked="0"/>
    </xf>
    <xf numFmtId="178" fontId="7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1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0" fillId="0" borderId="0" xfId="0" applyProtection="1"/>
    <xf numFmtId="176" fontId="9" fillId="0" borderId="0" xfId="0" applyNumberFormat="1" applyFont="1" applyAlignment="1" applyProtection="1">
      <alignment horizontal="center"/>
    </xf>
    <xf numFmtId="178" fontId="9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2" fontId="0" fillId="0" borderId="0" xfId="0" applyNumberFormat="1" applyFont="1" applyBorder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0" fillId="0" borderId="13" xfId="0" applyFont="1" applyBorder="1" applyAlignment="1" applyProtection="1">
      <alignment horizontal="center"/>
    </xf>
    <xf numFmtId="58" fontId="0" fillId="0" borderId="13" xfId="0" applyNumberFormat="1" applyFont="1" applyBorder="1" applyAlignment="1" applyProtection="1">
      <alignment horizontal="center" shrinkToFit="1"/>
    </xf>
    <xf numFmtId="0" fontId="10" fillId="0" borderId="9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0" fillId="0" borderId="18" xfId="0" applyBorder="1" applyAlignment="1" applyProtection="1"/>
    <xf numFmtId="0" fontId="0" fillId="0" borderId="19" xfId="0" applyBorder="1" applyAlignment="1" applyProtection="1"/>
    <xf numFmtId="0" fontId="10" fillId="0" borderId="20" xfId="0" applyFont="1" applyBorder="1" applyAlignment="1" applyProtection="1">
      <alignment horizontal="center" vertical="center"/>
    </xf>
    <xf numFmtId="0" fontId="0" fillId="0" borderId="12" xfId="0" applyBorder="1" applyAlignment="1" applyProtection="1"/>
    <xf numFmtId="0" fontId="0" fillId="0" borderId="22" xfId="0" applyBorder="1" applyAlignment="1" applyProtection="1"/>
    <xf numFmtId="0" fontId="10" fillId="0" borderId="10" xfId="0" applyFont="1" applyBorder="1" applyAlignment="1" applyProtection="1">
      <alignment horizontal="center" vertical="center" wrapText="1" shrinkToFit="1"/>
    </xf>
    <xf numFmtId="0" fontId="10" fillId="0" borderId="20" xfId="0" applyFont="1" applyBorder="1" applyAlignment="1" applyProtection="1">
      <alignment horizontal="center" vertical="center" wrapText="1" shrinkToFit="1"/>
    </xf>
    <xf numFmtId="181" fontId="0" fillId="0" borderId="24" xfId="0" applyNumberFormat="1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0" borderId="25" xfId="0" applyBorder="1" applyAlignment="1" applyProtection="1"/>
    <xf numFmtId="193" fontId="0" fillId="0" borderId="0" xfId="0" applyNumberFormat="1" applyFont="1" applyBorder="1" applyAlignment="1" applyProtection="1">
      <alignment horizontal="left" shrinkToFit="1"/>
    </xf>
    <xf numFmtId="181" fontId="0" fillId="0" borderId="3" xfId="0" applyNumberFormat="1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181" fontId="0" fillId="0" borderId="17" xfId="0" applyNumberFormat="1" applyFont="1" applyBorder="1" applyAlignment="1" applyProtection="1">
      <alignment horizontal="center"/>
    </xf>
    <xf numFmtId="0" fontId="0" fillId="0" borderId="5" xfId="0" applyBorder="1" applyAlignment="1" applyProtection="1"/>
    <xf numFmtId="0" fontId="0" fillId="0" borderId="15" xfId="0" applyBorder="1" applyAlignment="1" applyProtection="1"/>
    <xf numFmtId="0" fontId="0" fillId="0" borderId="8" xfId="0" applyBorder="1" applyAlignment="1" applyProtection="1"/>
    <xf numFmtId="181" fontId="0" fillId="0" borderId="23" xfId="0" applyNumberFormat="1" applyFont="1" applyBorder="1" applyAlignment="1" applyProtection="1">
      <alignment horizontal="center"/>
    </xf>
    <xf numFmtId="186" fontId="52" fillId="0" borderId="0" xfId="0" applyNumberFormat="1" applyFont="1" applyAlignment="1" applyProtection="1">
      <alignment horizontal="left"/>
    </xf>
    <xf numFmtId="0" fontId="52" fillId="0" borderId="0" xfId="0" applyFont="1" applyProtection="1"/>
    <xf numFmtId="0" fontId="10" fillId="0" borderId="1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188" fontId="16" fillId="0" borderId="0" xfId="0" applyNumberFormat="1" applyFont="1" applyBorder="1" applyAlignment="1" applyProtection="1">
      <alignment horizontal="distributed"/>
    </xf>
    <xf numFmtId="188" fontId="0" fillId="0" borderId="0" xfId="0" applyNumberFormat="1" applyFont="1" applyAlignment="1" applyProtection="1"/>
    <xf numFmtId="177" fontId="16" fillId="0" borderId="0" xfId="0" applyNumberFormat="1" applyFont="1" applyBorder="1" applyAlignment="1" applyProtection="1"/>
    <xf numFmtId="37" fontId="9" fillId="0" borderId="0" xfId="0" applyNumberFormat="1" applyFont="1" applyBorder="1" applyAlignment="1" applyProtection="1"/>
    <xf numFmtId="181" fontId="0" fillId="0" borderId="5" xfId="0" applyNumberFormat="1" applyFont="1" applyBorder="1" applyAlignment="1" applyProtection="1">
      <alignment horizontal="center"/>
    </xf>
    <xf numFmtId="181" fontId="0" fillId="0" borderId="8" xfId="0" applyNumberFormat="1" applyFont="1" applyBorder="1" applyAlignment="1" applyProtection="1">
      <alignment horizontal="center"/>
    </xf>
    <xf numFmtId="0" fontId="20" fillId="0" borderId="4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5" xfId="0" applyBorder="1" applyAlignment="1">
      <alignment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0" fillId="0" borderId="6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84" fillId="0" borderId="23" xfId="0" applyFont="1" applyBorder="1" applyAlignment="1">
      <alignment horizontal="center" vertical="center" wrapText="1"/>
    </xf>
    <xf numFmtId="187" fontId="28" fillId="0" borderId="13" xfId="3" applyNumberFormat="1" applyFont="1" applyBorder="1" applyAlignment="1">
      <alignment horizontal="left"/>
    </xf>
    <xf numFmtId="0" fontId="30" fillId="0" borderId="13" xfId="0" applyFont="1" applyBorder="1" applyAlignment="1">
      <alignment horizontal="left"/>
    </xf>
    <xf numFmtId="37" fontId="25" fillId="0" borderId="1" xfId="3" applyNumberFormat="1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37" fontId="25" fillId="0" borderId="1" xfId="3" applyNumberFormat="1" applyFont="1" applyBorder="1" applyAlignment="1" applyProtection="1">
      <alignment horizontal="center" vertical="center" wrapText="1"/>
    </xf>
    <xf numFmtId="37" fontId="25" fillId="0" borderId="26" xfId="3" applyNumberFormat="1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25" fillId="0" borderId="26" xfId="4" applyFont="1" applyBorder="1" applyAlignment="1" applyProtection="1">
      <alignment horizontal="center" vertical="center"/>
    </xf>
    <xf numFmtId="0" fontId="25" fillId="0" borderId="26" xfId="4" applyFont="1" applyBorder="1" applyAlignment="1" applyProtection="1">
      <alignment horizontal="center" vertical="center" wrapText="1"/>
    </xf>
    <xf numFmtId="0" fontId="25" fillId="0" borderId="26" xfId="4" applyFont="1" applyBorder="1" applyAlignment="1" applyProtection="1">
      <alignment horizontal="center" vertical="center" wrapText="1" shrinkToFit="1"/>
    </xf>
    <xf numFmtId="0" fontId="0" fillId="0" borderId="28" xfId="0" applyBorder="1" applyAlignment="1">
      <alignment horizontal="center" vertical="center" wrapText="1" shrinkToFit="1"/>
    </xf>
    <xf numFmtId="38" fontId="37" fillId="2" borderId="29" xfId="5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38" fontId="37" fillId="2" borderId="9" xfId="5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38" fontId="37" fillId="0" borderId="9" xfId="5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8" fontId="37" fillId="2" borderId="10" xfId="5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38" fontId="37" fillId="0" borderId="10" xfId="5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37" fillId="2" borderId="3" xfId="5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37" fillId="0" borderId="3" xfId="5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7" fillId="2" borderId="32" xfId="5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8" fontId="37" fillId="2" borderId="46" xfId="5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38" fontId="37" fillId="0" borderId="33" xfId="5" applyFont="1" applyFill="1" applyBorder="1" applyAlignment="1" applyProtection="1">
      <alignment horizontal="distributed" vertical="center" indent="1"/>
      <protection locked="0"/>
    </xf>
    <xf numFmtId="0" fontId="0" fillId="0" borderId="33" xfId="0" applyBorder="1" applyAlignment="1" applyProtection="1">
      <alignment horizontal="distributed" vertical="center" indent="1"/>
      <protection locked="0"/>
    </xf>
    <xf numFmtId="38" fontId="37" fillId="0" borderId="47" xfId="5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37" fillId="0" borderId="9" xfId="5" applyFont="1" applyFill="1" applyBorder="1" applyAlignment="1" applyProtection="1">
      <alignment horizontal="right" vertical="center" indent="3"/>
      <protection locked="0"/>
    </xf>
    <xf numFmtId="0" fontId="0" fillId="0" borderId="21" xfId="0" applyBorder="1" applyAlignment="1" applyProtection="1">
      <alignment horizontal="right" vertical="center" indent="3"/>
      <protection locked="0"/>
    </xf>
    <xf numFmtId="38" fontId="37" fillId="0" borderId="45" xfId="5" applyFont="1" applyFill="1" applyBorder="1" applyAlignment="1" applyProtection="1">
      <alignment horizontal="distributed" vertical="center" indent="1"/>
      <protection locked="0"/>
    </xf>
    <xf numFmtId="0" fontId="0" fillId="0" borderId="45" xfId="0" applyBorder="1" applyAlignment="1" applyProtection="1">
      <alignment horizontal="distributed" vertical="center" indent="1"/>
      <protection locked="0"/>
    </xf>
    <xf numFmtId="38" fontId="37" fillId="0" borderId="48" xfId="5" applyFont="1" applyFill="1" applyBorder="1" applyAlignment="1" applyProtection="1">
      <alignment horizontal="right" vertical="center" indent="3"/>
      <protection locked="0"/>
    </xf>
    <xf numFmtId="0" fontId="0" fillId="0" borderId="52" xfId="0" applyBorder="1" applyAlignment="1" applyProtection="1">
      <alignment horizontal="right" vertical="center" indent="3"/>
      <protection locked="0"/>
    </xf>
    <xf numFmtId="38" fontId="37" fillId="0" borderId="10" xfId="5" applyFont="1" applyFill="1" applyBorder="1" applyAlignment="1" applyProtection="1">
      <alignment horizontal="distributed" vertical="center" indent="1"/>
      <protection locked="0"/>
    </xf>
    <xf numFmtId="38" fontId="37" fillId="0" borderId="22" xfId="5" applyFont="1" applyFill="1" applyBorder="1" applyAlignment="1" applyProtection="1">
      <alignment horizontal="distributed" vertical="center" indent="1"/>
      <protection locked="0"/>
    </xf>
    <xf numFmtId="38" fontId="37" fillId="0" borderId="10" xfId="5" applyFont="1" applyFill="1" applyBorder="1" applyAlignment="1" applyProtection="1">
      <alignment horizontal="right" vertical="center" indent="3"/>
      <protection locked="0"/>
    </xf>
    <xf numFmtId="38" fontId="37" fillId="0" borderId="22" xfId="5" applyFont="1" applyFill="1" applyBorder="1" applyAlignment="1" applyProtection="1">
      <alignment horizontal="right" vertical="center" indent="3"/>
      <protection locked="0"/>
    </xf>
    <xf numFmtId="38" fontId="37" fillId="0" borderId="10" xfId="5" applyFont="1" applyFill="1" applyBorder="1" applyAlignment="1" applyProtection="1">
      <alignment horizontal="center" vertical="center"/>
      <protection locked="0"/>
    </xf>
    <xf numFmtId="38" fontId="37" fillId="0" borderId="53" xfId="5" applyFont="1" applyFill="1" applyBorder="1" applyAlignment="1" applyProtection="1">
      <alignment horizontal="center" vertical="center"/>
      <protection locked="0"/>
    </xf>
    <xf numFmtId="38" fontId="37" fillId="0" borderId="48" xfId="5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38" fontId="37" fillId="0" borderId="45" xfId="5" applyFont="1" applyFill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distributed" vertical="center" indent="1"/>
      <protection locked="0"/>
    </xf>
    <xf numFmtId="0" fontId="0" fillId="0" borderId="35" xfId="0" applyBorder="1" applyAlignment="1" applyProtection="1">
      <alignment horizontal="distributed" vertical="center" indent="1"/>
      <protection locked="0"/>
    </xf>
    <xf numFmtId="38" fontId="37" fillId="0" borderId="49" xfId="5" applyFont="1" applyFill="1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38" fontId="37" fillId="0" borderId="35" xfId="5" applyFont="1" applyFill="1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38" fontId="37" fillId="0" borderId="9" xfId="5" applyFont="1" applyFill="1" applyBorder="1" applyAlignment="1" applyProtection="1">
      <alignment horizontal="distributed" vertical="center" indent="1"/>
      <protection locked="0"/>
    </xf>
    <xf numFmtId="38" fontId="37" fillId="0" borderId="21" xfId="5" applyFont="1" applyFill="1" applyBorder="1" applyAlignment="1" applyProtection="1">
      <alignment horizontal="distributed" vertical="center" indent="1"/>
      <protection locked="0"/>
    </xf>
    <xf numFmtId="38" fontId="37" fillId="0" borderId="33" xfId="5" applyFont="1" applyFill="1" applyBorder="1" applyAlignment="1" applyProtection="1">
      <alignment horizontal="right" vertical="center" indent="3"/>
      <protection locked="0"/>
    </xf>
    <xf numFmtId="0" fontId="0" fillId="0" borderId="33" xfId="0" applyBorder="1" applyAlignment="1" applyProtection="1">
      <alignment horizontal="right" vertical="center" indent="3"/>
      <protection locked="0"/>
    </xf>
    <xf numFmtId="38" fontId="37" fillId="0" borderId="21" xfId="5" applyFont="1" applyFill="1" applyBorder="1" applyAlignment="1" applyProtection="1">
      <alignment horizontal="right" vertical="center" indent="3"/>
      <protection locked="0"/>
    </xf>
    <xf numFmtId="38" fontId="37" fillId="0" borderId="53" xfId="5" applyFont="1" applyFill="1" applyBorder="1" applyAlignment="1" applyProtection="1">
      <alignment horizontal="right" vertical="center" indent="3"/>
      <protection locked="0"/>
    </xf>
    <xf numFmtId="194" fontId="23" fillId="0" borderId="0" xfId="5" applyNumberFormat="1" applyFont="1" applyAlignment="1">
      <alignment horizontal="right"/>
    </xf>
    <xf numFmtId="0" fontId="0" fillId="0" borderId="0" xfId="0" applyAlignment="1"/>
    <xf numFmtId="3" fontId="18" fillId="0" borderId="26" xfId="5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18" fillId="0" borderId="26" xfId="5" applyFont="1" applyBorder="1" applyAlignment="1" applyProtection="1">
      <alignment horizontal="center" vertical="center" wrapText="1"/>
    </xf>
    <xf numFmtId="38" fontId="18" fillId="0" borderId="26" xfId="5" applyFont="1" applyBorder="1" applyAlignment="1">
      <alignment horizontal="center" vertical="center" wrapText="1"/>
    </xf>
  </cellXfs>
  <cellStyles count="172">
    <cellStyle name="20% - アクセント 1 2" xfId="7" xr:uid="{00000000-0005-0000-0000-000000000000}"/>
    <cellStyle name="20% - アクセント 1 2 2" xfId="132" xr:uid="{00000000-0005-0000-0000-000001000000}"/>
    <cellStyle name="20% - アクセント 1 2 3" xfId="52" xr:uid="{00000000-0005-0000-0000-000002000000}"/>
    <cellStyle name="20% - アクセント 1 3" xfId="51" xr:uid="{00000000-0005-0000-0000-000003000000}"/>
    <cellStyle name="20% - アクセント 2 2" xfId="8" xr:uid="{00000000-0005-0000-0000-000004000000}"/>
    <cellStyle name="20% - アクセント 2 2 2" xfId="133" xr:uid="{00000000-0005-0000-0000-000005000000}"/>
    <cellStyle name="20% - アクセント 2 2 3" xfId="54" xr:uid="{00000000-0005-0000-0000-000006000000}"/>
    <cellStyle name="20% - アクセント 2 3" xfId="53" xr:uid="{00000000-0005-0000-0000-000007000000}"/>
    <cellStyle name="20% - アクセント 3 2" xfId="9" xr:uid="{00000000-0005-0000-0000-000008000000}"/>
    <cellStyle name="20% - アクセント 3 2 2" xfId="134" xr:uid="{00000000-0005-0000-0000-000009000000}"/>
    <cellStyle name="20% - アクセント 3 2 3" xfId="56" xr:uid="{00000000-0005-0000-0000-00000A000000}"/>
    <cellStyle name="20% - アクセント 3 3" xfId="55" xr:uid="{00000000-0005-0000-0000-00000B000000}"/>
    <cellStyle name="20% - アクセント 4 2" xfId="10" xr:uid="{00000000-0005-0000-0000-00000C000000}"/>
    <cellStyle name="20% - アクセント 4 2 2" xfId="135" xr:uid="{00000000-0005-0000-0000-00000D000000}"/>
    <cellStyle name="20% - アクセント 4 2 3" xfId="58" xr:uid="{00000000-0005-0000-0000-00000E000000}"/>
    <cellStyle name="20% - アクセント 4 3" xfId="57" xr:uid="{00000000-0005-0000-0000-00000F000000}"/>
    <cellStyle name="20% - アクセント 5 2" xfId="11" xr:uid="{00000000-0005-0000-0000-000010000000}"/>
    <cellStyle name="20% - アクセント 5 2 2" xfId="136" xr:uid="{00000000-0005-0000-0000-000011000000}"/>
    <cellStyle name="20% - アクセント 5 2 3" xfId="59" xr:uid="{00000000-0005-0000-0000-000012000000}"/>
    <cellStyle name="20% - アクセント 6 2" xfId="12" xr:uid="{00000000-0005-0000-0000-000013000000}"/>
    <cellStyle name="20% - アクセント 6 2 2" xfId="137" xr:uid="{00000000-0005-0000-0000-000014000000}"/>
    <cellStyle name="20% - アクセント 6 2 3" xfId="61" xr:uid="{00000000-0005-0000-0000-000015000000}"/>
    <cellStyle name="20% - アクセント 6 3" xfId="60" xr:uid="{00000000-0005-0000-0000-000016000000}"/>
    <cellStyle name="40% - アクセント 1 2" xfId="13" xr:uid="{00000000-0005-0000-0000-000017000000}"/>
    <cellStyle name="40% - アクセント 1 2 2" xfId="138" xr:uid="{00000000-0005-0000-0000-000018000000}"/>
    <cellStyle name="40% - アクセント 1 2 3" xfId="63" xr:uid="{00000000-0005-0000-0000-000019000000}"/>
    <cellStyle name="40% - アクセント 1 3" xfId="62" xr:uid="{00000000-0005-0000-0000-00001A000000}"/>
    <cellStyle name="40% - アクセント 2 2" xfId="14" xr:uid="{00000000-0005-0000-0000-00001B000000}"/>
    <cellStyle name="40% - アクセント 2 2 2" xfId="139" xr:uid="{00000000-0005-0000-0000-00001C000000}"/>
    <cellStyle name="40% - アクセント 2 2 3" xfId="64" xr:uid="{00000000-0005-0000-0000-00001D000000}"/>
    <cellStyle name="40% - アクセント 3 2" xfId="15" xr:uid="{00000000-0005-0000-0000-00001E000000}"/>
    <cellStyle name="40% - アクセント 3 2 2" xfId="140" xr:uid="{00000000-0005-0000-0000-00001F000000}"/>
    <cellStyle name="40% - アクセント 3 2 3" xfId="66" xr:uid="{00000000-0005-0000-0000-000020000000}"/>
    <cellStyle name="40% - アクセント 3 3" xfId="65" xr:uid="{00000000-0005-0000-0000-000021000000}"/>
    <cellStyle name="40% - アクセント 4 2" xfId="16" xr:uid="{00000000-0005-0000-0000-000022000000}"/>
    <cellStyle name="40% - アクセント 4 2 2" xfId="141" xr:uid="{00000000-0005-0000-0000-000023000000}"/>
    <cellStyle name="40% - アクセント 4 2 3" xfId="68" xr:uid="{00000000-0005-0000-0000-000024000000}"/>
    <cellStyle name="40% - アクセント 4 3" xfId="67" xr:uid="{00000000-0005-0000-0000-000025000000}"/>
    <cellStyle name="40% - アクセント 5 2" xfId="17" xr:uid="{00000000-0005-0000-0000-000026000000}"/>
    <cellStyle name="40% - アクセント 5 2 2" xfId="142" xr:uid="{00000000-0005-0000-0000-000027000000}"/>
    <cellStyle name="40% - アクセント 5 2 3" xfId="70" xr:uid="{00000000-0005-0000-0000-000028000000}"/>
    <cellStyle name="40% - アクセント 5 3" xfId="69" xr:uid="{00000000-0005-0000-0000-000029000000}"/>
    <cellStyle name="40% - アクセント 6 2" xfId="18" xr:uid="{00000000-0005-0000-0000-00002A000000}"/>
    <cellStyle name="40% - アクセント 6 2 2" xfId="143" xr:uid="{00000000-0005-0000-0000-00002B000000}"/>
    <cellStyle name="40% - アクセント 6 2 3" xfId="72" xr:uid="{00000000-0005-0000-0000-00002C000000}"/>
    <cellStyle name="40% - アクセント 6 3" xfId="71" xr:uid="{00000000-0005-0000-0000-00002D000000}"/>
    <cellStyle name="60% - アクセント 1 2" xfId="19" xr:uid="{00000000-0005-0000-0000-00002E000000}"/>
    <cellStyle name="60% - アクセント 1 2 2" xfId="144" xr:uid="{00000000-0005-0000-0000-00002F000000}"/>
    <cellStyle name="60% - アクセント 1 2 3" xfId="74" xr:uid="{00000000-0005-0000-0000-000030000000}"/>
    <cellStyle name="60% - アクセント 1 3" xfId="73" xr:uid="{00000000-0005-0000-0000-000031000000}"/>
    <cellStyle name="60% - アクセント 2 2" xfId="20" xr:uid="{00000000-0005-0000-0000-000032000000}"/>
    <cellStyle name="60% - アクセント 2 2 2" xfId="145" xr:uid="{00000000-0005-0000-0000-000033000000}"/>
    <cellStyle name="60% - アクセント 2 2 3" xfId="76" xr:uid="{00000000-0005-0000-0000-000034000000}"/>
    <cellStyle name="60% - アクセント 2 3" xfId="75" xr:uid="{00000000-0005-0000-0000-000035000000}"/>
    <cellStyle name="60% - アクセント 3 2" xfId="21" xr:uid="{00000000-0005-0000-0000-000036000000}"/>
    <cellStyle name="60% - アクセント 3 2 2" xfId="146" xr:uid="{00000000-0005-0000-0000-000037000000}"/>
    <cellStyle name="60% - アクセント 3 2 3" xfId="78" xr:uid="{00000000-0005-0000-0000-000038000000}"/>
    <cellStyle name="60% - アクセント 3 3" xfId="77" xr:uid="{00000000-0005-0000-0000-000039000000}"/>
    <cellStyle name="60% - アクセント 4 2" xfId="22" xr:uid="{00000000-0005-0000-0000-00003A000000}"/>
    <cellStyle name="60% - アクセント 4 2 2" xfId="147" xr:uid="{00000000-0005-0000-0000-00003B000000}"/>
    <cellStyle name="60% - アクセント 4 2 3" xfId="80" xr:uid="{00000000-0005-0000-0000-00003C000000}"/>
    <cellStyle name="60% - アクセント 4 3" xfId="79" xr:uid="{00000000-0005-0000-0000-00003D000000}"/>
    <cellStyle name="60% - アクセント 5 2" xfId="23" xr:uid="{00000000-0005-0000-0000-00003E000000}"/>
    <cellStyle name="60% - アクセント 5 2 2" xfId="148" xr:uid="{00000000-0005-0000-0000-00003F000000}"/>
    <cellStyle name="60% - アクセント 5 2 3" xfId="82" xr:uid="{00000000-0005-0000-0000-000040000000}"/>
    <cellStyle name="60% - アクセント 5 3" xfId="81" xr:uid="{00000000-0005-0000-0000-000041000000}"/>
    <cellStyle name="60% - アクセント 6 2" xfId="24" xr:uid="{00000000-0005-0000-0000-000042000000}"/>
    <cellStyle name="60% - アクセント 6 2 2" xfId="149" xr:uid="{00000000-0005-0000-0000-000043000000}"/>
    <cellStyle name="60% - アクセント 6 2 3" xfId="84" xr:uid="{00000000-0005-0000-0000-000044000000}"/>
    <cellStyle name="60% - アクセント 6 3" xfId="83" xr:uid="{00000000-0005-0000-0000-000045000000}"/>
    <cellStyle name="アクセント 1 2" xfId="25" xr:uid="{00000000-0005-0000-0000-000046000000}"/>
    <cellStyle name="アクセント 1 2 2" xfId="150" xr:uid="{00000000-0005-0000-0000-000047000000}"/>
    <cellStyle name="アクセント 1 2 3" xfId="86" xr:uid="{00000000-0005-0000-0000-000048000000}"/>
    <cellStyle name="アクセント 1 3" xfId="85" xr:uid="{00000000-0005-0000-0000-000049000000}"/>
    <cellStyle name="アクセント 2 2" xfId="26" xr:uid="{00000000-0005-0000-0000-00004A000000}"/>
    <cellStyle name="アクセント 2 2 2" xfId="151" xr:uid="{00000000-0005-0000-0000-00004B000000}"/>
    <cellStyle name="アクセント 2 2 3" xfId="88" xr:uid="{00000000-0005-0000-0000-00004C000000}"/>
    <cellStyle name="アクセント 2 3" xfId="87" xr:uid="{00000000-0005-0000-0000-00004D000000}"/>
    <cellStyle name="アクセント 3 2" xfId="27" xr:uid="{00000000-0005-0000-0000-00004E000000}"/>
    <cellStyle name="アクセント 3 2 2" xfId="152" xr:uid="{00000000-0005-0000-0000-00004F000000}"/>
    <cellStyle name="アクセント 3 2 3" xfId="90" xr:uid="{00000000-0005-0000-0000-000050000000}"/>
    <cellStyle name="アクセント 3 3" xfId="89" xr:uid="{00000000-0005-0000-0000-000051000000}"/>
    <cellStyle name="アクセント 4 2" xfId="28" xr:uid="{00000000-0005-0000-0000-000052000000}"/>
    <cellStyle name="アクセント 4 2 2" xfId="153" xr:uid="{00000000-0005-0000-0000-000053000000}"/>
    <cellStyle name="アクセント 4 2 3" xfId="92" xr:uid="{00000000-0005-0000-0000-000054000000}"/>
    <cellStyle name="アクセント 4 3" xfId="91" xr:uid="{00000000-0005-0000-0000-000055000000}"/>
    <cellStyle name="アクセント 5 2" xfId="29" xr:uid="{00000000-0005-0000-0000-000056000000}"/>
    <cellStyle name="アクセント 5 2 2" xfId="154" xr:uid="{00000000-0005-0000-0000-000057000000}"/>
    <cellStyle name="アクセント 5 2 3" xfId="93" xr:uid="{00000000-0005-0000-0000-000058000000}"/>
    <cellStyle name="アクセント 6 2" xfId="30" xr:uid="{00000000-0005-0000-0000-000059000000}"/>
    <cellStyle name="アクセント 6 2 2" xfId="155" xr:uid="{00000000-0005-0000-0000-00005A000000}"/>
    <cellStyle name="アクセント 6 2 3" xfId="95" xr:uid="{00000000-0005-0000-0000-00005B000000}"/>
    <cellStyle name="アクセント 6 3" xfId="94" xr:uid="{00000000-0005-0000-0000-00005C000000}"/>
    <cellStyle name="タイトル 2" xfId="31" xr:uid="{00000000-0005-0000-0000-00005D000000}"/>
    <cellStyle name="タイトル 3" xfId="96" xr:uid="{00000000-0005-0000-0000-00005E000000}"/>
    <cellStyle name="チェック セル 2" xfId="32" xr:uid="{00000000-0005-0000-0000-00005F000000}"/>
    <cellStyle name="チェック セル 2 2" xfId="156" xr:uid="{00000000-0005-0000-0000-000060000000}"/>
    <cellStyle name="チェック セル 2 3" xfId="97" xr:uid="{00000000-0005-0000-0000-000061000000}"/>
    <cellStyle name="どちらでもない 2" xfId="33" xr:uid="{00000000-0005-0000-0000-000062000000}"/>
    <cellStyle name="どちらでもない 2 2" xfId="157" xr:uid="{00000000-0005-0000-0000-000063000000}"/>
    <cellStyle name="どちらでもない 2 3" xfId="99" xr:uid="{00000000-0005-0000-0000-000064000000}"/>
    <cellStyle name="どちらでもない 3" xfId="98" xr:uid="{00000000-0005-0000-0000-000065000000}"/>
    <cellStyle name="メモ 2" xfId="34" xr:uid="{00000000-0005-0000-0000-000066000000}"/>
    <cellStyle name="リンク セル 2" xfId="35" xr:uid="{00000000-0005-0000-0000-000067000000}"/>
    <cellStyle name="リンク セル 2 2" xfId="158" xr:uid="{00000000-0005-0000-0000-000068000000}"/>
    <cellStyle name="リンク セル 2 3" xfId="101" xr:uid="{00000000-0005-0000-0000-000069000000}"/>
    <cellStyle name="リンク セル 3" xfId="100" xr:uid="{00000000-0005-0000-0000-00006A000000}"/>
    <cellStyle name="悪い 2" xfId="36" xr:uid="{00000000-0005-0000-0000-00006B000000}"/>
    <cellStyle name="悪い 2 2" xfId="159" xr:uid="{00000000-0005-0000-0000-00006C000000}"/>
    <cellStyle name="悪い 2 3" xfId="103" xr:uid="{00000000-0005-0000-0000-00006D000000}"/>
    <cellStyle name="悪い 3" xfId="102" xr:uid="{00000000-0005-0000-0000-00006E000000}"/>
    <cellStyle name="計算 2" xfId="37" xr:uid="{00000000-0005-0000-0000-00006F000000}"/>
    <cellStyle name="計算 2 2" xfId="160" xr:uid="{00000000-0005-0000-0000-000070000000}"/>
    <cellStyle name="計算 2 3" xfId="105" xr:uid="{00000000-0005-0000-0000-000071000000}"/>
    <cellStyle name="計算 3" xfId="104" xr:uid="{00000000-0005-0000-0000-000072000000}"/>
    <cellStyle name="警告文 2" xfId="38" xr:uid="{00000000-0005-0000-0000-000073000000}"/>
    <cellStyle name="警告文 2 2" xfId="161" xr:uid="{00000000-0005-0000-0000-000074000000}"/>
    <cellStyle name="警告文 2 3" xfId="106" xr:uid="{00000000-0005-0000-0000-000075000000}"/>
    <cellStyle name="桁区切り" xfId="5" builtinId="6"/>
    <cellStyle name="桁区切り 2" xfId="1" xr:uid="{00000000-0005-0000-0000-000077000000}"/>
    <cellStyle name="桁区切り 2 2" xfId="49" xr:uid="{00000000-0005-0000-0000-000078000000}"/>
    <cellStyle name="桁区切り 2 3" xfId="128" xr:uid="{00000000-0005-0000-0000-000079000000}"/>
    <cellStyle name="桁区切り 3" xfId="48" xr:uid="{00000000-0005-0000-0000-00007A000000}"/>
    <cellStyle name="桁区切り 4" xfId="130" xr:uid="{00000000-0005-0000-0000-00007B000000}"/>
    <cellStyle name="見出し 1 2" xfId="39" xr:uid="{00000000-0005-0000-0000-00007C000000}"/>
    <cellStyle name="見出し 1 2 2" xfId="162" xr:uid="{00000000-0005-0000-0000-00007D000000}"/>
    <cellStyle name="見出し 1 2 3" xfId="108" xr:uid="{00000000-0005-0000-0000-00007E000000}"/>
    <cellStyle name="見出し 1 3" xfId="107" xr:uid="{00000000-0005-0000-0000-00007F000000}"/>
    <cellStyle name="見出し 2 2" xfId="40" xr:uid="{00000000-0005-0000-0000-000080000000}"/>
    <cellStyle name="見出し 2 2 2" xfId="163" xr:uid="{00000000-0005-0000-0000-000081000000}"/>
    <cellStyle name="見出し 2 2 3" xfId="110" xr:uid="{00000000-0005-0000-0000-000082000000}"/>
    <cellStyle name="見出し 2 3" xfId="109" xr:uid="{00000000-0005-0000-0000-000083000000}"/>
    <cellStyle name="見出し 3 2" xfId="41" xr:uid="{00000000-0005-0000-0000-000084000000}"/>
    <cellStyle name="見出し 3 2 2" xfId="164" xr:uid="{00000000-0005-0000-0000-000085000000}"/>
    <cellStyle name="見出し 3 2 3" xfId="112" xr:uid="{00000000-0005-0000-0000-000086000000}"/>
    <cellStyle name="見出し 3 3" xfId="111" xr:uid="{00000000-0005-0000-0000-000087000000}"/>
    <cellStyle name="見出し 4 2" xfId="42" xr:uid="{00000000-0005-0000-0000-000088000000}"/>
    <cellStyle name="見出し 4 2 2" xfId="165" xr:uid="{00000000-0005-0000-0000-000089000000}"/>
    <cellStyle name="見出し 4 2 3" xfId="114" xr:uid="{00000000-0005-0000-0000-00008A000000}"/>
    <cellStyle name="見出し 4 3" xfId="113" xr:uid="{00000000-0005-0000-0000-00008B000000}"/>
    <cellStyle name="集計 2" xfId="43" xr:uid="{00000000-0005-0000-0000-00008C000000}"/>
    <cellStyle name="集計 2 2" xfId="166" xr:uid="{00000000-0005-0000-0000-00008D000000}"/>
    <cellStyle name="集計 2 3" xfId="116" xr:uid="{00000000-0005-0000-0000-00008E000000}"/>
    <cellStyle name="集計 3" xfId="115" xr:uid="{00000000-0005-0000-0000-00008F000000}"/>
    <cellStyle name="出力 2" xfId="44" xr:uid="{00000000-0005-0000-0000-000090000000}"/>
    <cellStyle name="出力 2 2" xfId="167" xr:uid="{00000000-0005-0000-0000-000091000000}"/>
    <cellStyle name="出力 2 3" xfId="118" xr:uid="{00000000-0005-0000-0000-000092000000}"/>
    <cellStyle name="出力 3" xfId="117" xr:uid="{00000000-0005-0000-0000-000093000000}"/>
    <cellStyle name="説明文 2" xfId="45" xr:uid="{00000000-0005-0000-0000-000094000000}"/>
    <cellStyle name="説明文 2 2" xfId="168" xr:uid="{00000000-0005-0000-0000-000095000000}"/>
    <cellStyle name="説明文 2 3" xfId="119" xr:uid="{00000000-0005-0000-0000-000096000000}"/>
    <cellStyle name="入力 2" xfId="46" xr:uid="{00000000-0005-0000-0000-000097000000}"/>
    <cellStyle name="入力 2 2" xfId="169" xr:uid="{00000000-0005-0000-0000-000098000000}"/>
    <cellStyle name="入力 2 3" xfId="121" xr:uid="{00000000-0005-0000-0000-000099000000}"/>
    <cellStyle name="入力 3" xfId="120" xr:uid="{00000000-0005-0000-0000-00009A000000}"/>
    <cellStyle name="標準" xfId="0" builtinId="0"/>
    <cellStyle name="標準 2" xfId="2" xr:uid="{00000000-0005-0000-0000-00009C000000}"/>
    <cellStyle name="標準 2 2" xfId="50" xr:uid="{00000000-0005-0000-0000-00009D000000}"/>
    <cellStyle name="標準 2 2 2" xfId="171" xr:uid="{00000000-0005-0000-0000-00009E000000}"/>
    <cellStyle name="標準 2 2 3" xfId="123" xr:uid="{00000000-0005-0000-0000-00009F000000}"/>
    <cellStyle name="標準 2 3" xfId="129" xr:uid="{00000000-0005-0000-0000-0000A0000000}"/>
    <cellStyle name="標準 2 4" xfId="122" xr:uid="{00000000-0005-0000-0000-0000A1000000}"/>
    <cellStyle name="標準 3" xfId="6" xr:uid="{00000000-0005-0000-0000-0000A2000000}"/>
    <cellStyle name="標準 3 2" xfId="131" xr:uid="{00000000-0005-0000-0000-0000A3000000}"/>
    <cellStyle name="標準 3 3" xfId="124" xr:uid="{00000000-0005-0000-0000-0000A4000000}"/>
    <cellStyle name="標準 4" xfId="127" xr:uid="{00000000-0005-0000-0000-0000A5000000}"/>
    <cellStyle name="標準_H16.4.JIN.確報版" xfId="3" xr:uid="{00000000-0005-0000-0000-0000A6000000}"/>
    <cellStyle name="標準_H16.4.SET.確報版" xfId="4" xr:uid="{00000000-0005-0000-0000-0000A7000000}"/>
    <cellStyle name="良い 2" xfId="47" xr:uid="{00000000-0005-0000-0000-0000A8000000}"/>
    <cellStyle name="良い 2 2" xfId="170" xr:uid="{00000000-0005-0000-0000-0000A9000000}"/>
    <cellStyle name="良い 2 3" xfId="126" xr:uid="{00000000-0005-0000-0000-0000AA000000}"/>
    <cellStyle name="良い 3" xfId="125" xr:uid="{00000000-0005-0000-0000-0000A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6F44-4F7D-88E0-BA871FB994C4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6F44-4F7D-88E0-BA871FB99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581696"/>
        <c:axId val="14158387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44-4F7D-88E0-BA871FB99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85408"/>
        <c:axId val="141607680"/>
      </c:lineChart>
      <c:catAx>
        <c:axId val="14158169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41583872"/>
        <c:crossesAt val="0"/>
        <c:auto val="0"/>
        <c:lblAlgn val="ctr"/>
        <c:lblOffset val="100"/>
        <c:tickLblSkip val="11"/>
        <c:noMultiLvlLbl val="0"/>
      </c:catAx>
      <c:valAx>
        <c:axId val="14158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1581696"/>
        <c:crosses val="autoZero"/>
        <c:crossBetween val="between"/>
      </c:valAx>
      <c:catAx>
        <c:axId val="14158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607680"/>
        <c:crosses val="autoZero"/>
        <c:auto val="0"/>
        <c:lblAlgn val="ctr"/>
        <c:lblOffset val="100"/>
        <c:noMultiLvlLbl val="0"/>
      </c:catAx>
      <c:valAx>
        <c:axId val="141607680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158540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H30
11月</c:v>
                </c:pt>
                <c:pt idx="2">
                  <c:v>H31
1月</c:v>
                </c:pt>
                <c:pt idx="5">
                  <c:v>
4月</c:v>
                </c:pt>
                <c:pt idx="6">
                  <c:v>R元
5月</c:v>
                </c:pt>
                <c:pt idx="8">
                  <c:v>
7月</c:v>
                </c:pt>
                <c:pt idx="11">
                  <c:v>
10月</c:v>
                </c:pt>
                <c:pt idx="14">
                  <c:v>R2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979.76499999999999</c:v>
                </c:pt>
                <c:pt idx="1">
                  <c:v>978.75400000000002</c:v>
                </c:pt>
                <c:pt idx="2">
                  <c:v>977.67499999999995</c:v>
                </c:pt>
                <c:pt idx="3">
                  <c:v>976.41099999999994</c:v>
                </c:pt>
                <c:pt idx="4">
                  <c:v>975.19</c:v>
                </c:pt>
                <c:pt idx="5">
                  <c:v>970.702</c:v>
                </c:pt>
                <c:pt idx="6">
                  <c:v>970.49599999999998</c:v>
                </c:pt>
                <c:pt idx="7">
                  <c:v>969.46199999999999</c:v>
                </c:pt>
                <c:pt idx="8">
                  <c:v>968.58</c:v>
                </c:pt>
                <c:pt idx="9">
                  <c:v>967.74</c:v>
                </c:pt>
                <c:pt idx="10">
                  <c:v>966.96400000000006</c:v>
                </c:pt>
                <c:pt idx="11">
                  <c:v>965.92700000000002</c:v>
                </c:pt>
                <c:pt idx="12">
                  <c:v>964.93200000000002</c:v>
                </c:pt>
                <c:pt idx="13">
                  <c:v>963.93600000000004</c:v>
                </c:pt>
                <c:pt idx="14">
                  <c:v>962.78499999999997</c:v>
                </c:pt>
                <c:pt idx="15">
                  <c:v>961.50400000000002</c:v>
                </c:pt>
                <c:pt idx="16">
                  <c:v>960.27099999999996</c:v>
                </c:pt>
                <c:pt idx="17">
                  <c:v>956.346</c:v>
                </c:pt>
                <c:pt idx="18">
                  <c:v>956.09299999999996</c:v>
                </c:pt>
                <c:pt idx="19">
                  <c:v>955.21100000000001</c:v>
                </c:pt>
                <c:pt idx="20">
                  <c:v>954.42499999999995</c:v>
                </c:pt>
                <c:pt idx="21">
                  <c:v>953.58199999999999</c:v>
                </c:pt>
                <c:pt idx="22">
                  <c:v>952.84199999999998</c:v>
                </c:pt>
                <c:pt idx="23">
                  <c:v>952.005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C4-487E-814E-BAF71B202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1783424"/>
        <c:axId val="141785344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H30
11月</c:v>
                </c:pt>
                <c:pt idx="2">
                  <c:v>H31
1月</c:v>
                </c:pt>
                <c:pt idx="5">
                  <c:v>
4月</c:v>
                </c:pt>
                <c:pt idx="6">
                  <c:v>R元
5月</c:v>
                </c:pt>
                <c:pt idx="8">
                  <c:v>
7月</c:v>
                </c:pt>
                <c:pt idx="11">
                  <c:v>
10月</c:v>
                </c:pt>
                <c:pt idx="14">
                  <c:v>R2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-1.5</c:v>
                </c:pt>
                <c:pt idx="2">
                  <c:v>-1.49</c:v>
                </c:pt>
                <c:pt idx="3">
                  <c:v>-1.49</c:v>
                </c:pt>
                <c:pt idx="4">
                  <c:v>-1.48</c:v>
                </c:pt>
                <c:pt idx="5">
                  <c:v>-1.45</c:v>
                </c:pt>
                <c:pt idx="6">
                  <c:v>-1.46</c:v>
                </c:pt>
                <c:pt idx="7">
                  <c:v>-1.47</c:v>
                </c:pt>
                <c:pt idx="8">
                  <c:v>-1.47</c:v>
                </c:pt>
                <c:pt idx="9">
                  <c:v>-1.48</c:v>
                </c:pt>
                <c:pt idx="10">
                  <c:v>-1.5</c:v>
                </c:pt>
                <c:pt idx="11">
                  <c:v>-1.5</c:v>
                </c:pt>
                <c:pt idx="12">
                  <c:v>-1.51</c:v>
                </c:pt>
                <c:pt idx="13">
                  <c:v>-1.51</c:v>
                </c:pt>
                <c:pt idx="14">
                  <c:v>-1.52</c:v>
                </c:pt>
                <c:pt idx="15">
                  <c:v>-1.53</c:v>
                </c:pt>
                <c:pt idx="16">
                  <c:v>-1.53</c:v>
                </c:pt>
                <c:pt idx="17">
                  <c:v>-1.48</c:v>
                </c:pt>
                <c:pt idx="18">
                  <c:v>-1.48</c:v>
                </c:pt>
                <c:pt idx="19">
                  <c:v>-1.47</c:v>
                </c:pt>
                <c:pt idx="20">
                  <c:v>-1.46</c:v>
                </c:pt>
                <c:pt idx="21">
                  <c:v>-1.46</c:v>
                </c:pt>
                <c:pt idx="22">
                  <c:v>-1.46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C4-487E-814E-BAF71B2024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41785344"/>
        <c:crosses val="autoZero"/>
        <c:auto val="0"/>
        <c:lblAlgn val="ctr"/>
        <c:lblOffset val="0"/>
        <c:tickLblSkip val="1"/>
        <c:noMultiLvlLbl val="0"/>
      </c:catAx>
      <c:valAx>
        <c:axId val="141785344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3333333333329E-3"/>
              <c:y val="0.326155555555555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1783424"/>
        <c:crosses val="autoZero"/>
        <c:crossBetween val="between"/>
        <c:majorUnit val="20"/>
      </c:valAx>
      <c:catAx>
        <c:axId val="14179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1793152"/>
        <c:crosses val="autoZero"/>
        <c:auto val="0"/>
        <c:lblAlgn val="ctr"/>
        <c:lblOffset val="100"/>
        <c:noMultiLvlLbl val="0"/>
      </c:catAx>
      <c:valAx>
        <c:axId val="141793152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204752147061"/>
              <c:y val="0.3098141792105046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1791616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10月</c:v>
                </c:pt>
                <c:pt idx="1">
                  <c:v>
11月</c:v>
                </c:pt>
                <c:pt idx="2">
                  <c:v>
12月</c:v>
                </c:pt>
                <c:pt idx="3">
                  <c:v>R2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-957</c:v>
                </c:pt>
                <c:pt idx="1">
                  <c:v>-1052</c:v>
                </c:pt>
                <c:pt idx="2">
                  <c:v>-1048</c:v>
                </c:pt>
                <c:pt idx="3">
                  <c:v>-1149</c:v>
                </c:pt>
                <c:pt idx="4">
                  <c:v>-904</c:v>
                </c:pt>
                <c:pt idx="5">
                  <c:v>-973</c:v>
                </c:pt>
                <c:pt idx="6">
                  <c:v>-868</c:v>
                </c:pt>
                <c:pt idx="7">
                  <c:v>-877</c:v>
                </c:pt>
                <c:pt idx="8">
                  <c:v>-754</c:v>
                </c:pt>
                <c:pt idx="9">
                  <c:v>-817</c:v>
                </c:pt>
                <c:pt idx="10">
                  <c:v>-826</c:v>
                </c:pt>
                <c:pt idx="11">
                  <c:v>-787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3-406F-A72B-BE218ADE6CF3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10月</c:v>
                </c:pt>
                <c:pt idx="1">
                  <c:v>
11月</c:v>
                </c:pt>
                <c:pt idx="2">
                  <c:v>
12月</c:v>
                </c:pt>
                <c:pt idx="3">
                  <c:v>R2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-38</c:v>
                </c:pt>
                <c:pt idx="1">
                  <c:v>56</c:v>
                </c:pt>
                <c:pt idx="2">
                  <c:v>-103</c:v>
                </c:pt>
                <c:pt idx="3">
                  <c:v>-132</c:v>
                </c:pt>
                <c:pt idx="4">
                  <c:v>-329</c:v>
                </c:pt>
                <c:pt idx="5">
                  <c:v>-2952</c:v>
                </c:pt>
                <c:pt idx="6">
                  <c:v>615</c:v>
                </c:pt>
                <c:pt idx="7">
                  <c:v>-5</c:v>
                </c:pt>
                <c:pt idx="8">
                  <c:v>-32</c:v>
                </c:pt>
                <c:pt idx="9">
                  <c:v>-26</c:v>
                </c:pt>
                <c:pt idx="10">
                  <c:v>86</c:v>
                </c:pt>
                <c:pt idx="11">
                  <c:v>-50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3-406F-A72B-BE218ADE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899648"/>
        <c:axId val="141910016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10月</c:v>
                </c:pt>
                <c:pt idx="1">
                  <c:v>
11月</c:v>
                </c:pt>
                <c:pt idx="2">
                  <c:v>
12月</c:v>
                </c:pt>
                <c:pt idx="3">
                  <c:v>R2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-995</c:v>
                </c:pt>
                <c:pt idx="1">
                  <c:v>-996</c:v>
                </c:pt>
                <c:pt idx="2">
                  <c:v>-1151</c:v>
                </c:pt>
                <c:pt idx="3">
                  <c:v>-1281</c:v>
                </c:pt>
                <c:pt idx="4">
                  <c:v>-1233</c:v>
                </c:pt>
                <c:pt idx="5">
                  <c:v>-3925</c:v>
                </c:pt>
                <c:pt idx="6">
                  <c:v>-253</c:v>
                </c:pt>
                <c:pt idx="7">
                  <c:v>-882</c:v>
                </c:pt>
                <c:pt idx="8">
                  <c:v>-786</c:v>
                </c:pt>
                <c:pt idx="9">
                  <c:v>-843</c:v>
                </c:pt>
                <c:pt idx="10">
                  <c:v>-740</c:v>
                </c:pt>
                <c:pt idx="11">
                  <c:v>-837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3-406F-A72B-BE218ADE6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99648"/>
        <c:axId val="141910016"/>
      </c:lineChart>
      <c:catAx>
        <c:axId val="141899648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41910016"/>
        <c:crossesAt val="0"/>
        <c:auto val="0"/>
        <c:lblAlgn val="ctr"/>
        <c:lblOffset val="0"/>
        <c:tickLblSkip val="1"/>
        <c:noMultiLvlLbl val="0"/>
      </c:catAx>
      <c:valAx>
        <c:axId val="141910016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256665285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41899648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0854396512044"/>
          <c:y val="0.14782608695652175"/>
          <c:w val="0.77618830409356721"/>
          <c:h val="0.7333333333333331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H30
11月</c:v>
                </c:pt>
                <c:pt idx="2">
                  <c:v>H31
1月</c:v>
                </c:pt>
                <c:pt idx="5">
                  <c:v>
4月</c:v>
                </c:pt>
                <c:pt idx="6">
                  <c:v>R元
5月</c:v>
                </c:pt>
                <c:pt idx="8">
                  <c:v>
7月</c:v>
                </c:pt>
                <c:pt idx="11">
                  <c:v>
10月</c:v>
                </c:pt>
                <c:pt idx="14">
                  <c:v>R2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979.76499999999999</c:v>
                </c:pt>
                <c:pt idx="1">
                  <c:v>978.75400000000002</c:v>
                </c:pt>
                <c:pt idx="2">
                  <c:v>977.67499999999995</c:v>
                </c:pt>
                <c:pt idx="3">
                  <c:v>976.41099999999994</c:v>
                </c:pt>
                <c:pt idx="4">
                  <c:v>975.19</c:v>
                </c:pt>
                <c:pt idx="5">
                  <c:v>970.702</c:v>
                </c:pt>
                <c:pt idx="6">
                  <c:v>970.49599999999998</c:v>
                </c:pt>
                <c:pt idx="7">
                  <c:v>969.46199999999999</c:v>
                </c:pt>
                <c:pt idx="8">
                  <c:v>968.58</c:v>
                </c:pt>
                <c:pt idx="9">
                  <c:v>967.74</c:v>
                </c:pt>
                <c:pt idx="10">
                  <c:v>966.96400000000006</c:v>
                </c:pt>
                <c:pt idx="11">
                  <c:v>965.92700000000002</c:v>
                </c:pt>
                <c:pt idx="12">
                  <c:v>964.93200000000002</c:v>
                </c:pt>
                <c:pt idx="13">
                  <c:v>963.93600000000004</c:v>
                </c:pt>
                <c:pt idx="14">
                  <c:v>962.78499999999997</c:v>
                </c:pt>
                <c:pt idx="15">
                  <c:v>961.50400000000002</c:v>
                </c:pt>
                <c:pt idx="16">
                  <c:v>960.27099999999996</c:v>
                </c:pt>
                <c:pt idx="17">
                  <c:v>956.346</c:v>
                </c:pt>
                <c:pt idx="18">
                  <c:v>956.09299999999996</c:v>
                </c:pt>
                <c:pt idx="19">
                  <c:v>955.21100000000001</c:v>
                </c:pt>
                <c:pt idx="20">
                  <c:v>954.42499999999995</c:v>
                </c:pt>
                <c:pt idx="21">
                  <c:v>953.58199999999999</c:v>
                </c:pt>
                <c:pt idx="22">
                  <c:v>952.84199999999998</c:v>
                </c:pt>
                <c:pt idx="23">
                  <c:v>952.005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64-47E8-83A8-F73579131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37325312"/>
        <c:axId val="237327488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H30
11月</c:v>
                </c:pt>
                <c:pt idx="2">
                  <c:v>H31
1月</c:v>
                </c:pt>
                <c:pt idx="5">
                  <c:v>
4月</c:v>
                </c:pt>
                <c:pt idx="6">
                  <c:v>R元
5月</c:v>
                </c:pt>
                <c:pt idx="8">
                  <c:v>
7月</c:v>
                </c:pt>
                <c:pt idx="11">
                  <c:v>
10月</c:v>
                </c:pt>
                <c:pt idx="14">
                  <c:v>R2
1月</c:v>
                </c:pt>
                <c:pt idx="17">
                  <c:v>
４月</c:v>
                </c:pt>
                <c:pt idx="20">
                  <c:v>
7月</c:v>
                </c:pt>
                <c:pt idx="23">
                  <c:v>
10月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-1.49</c:v>
                </c:pt>
                <c:pt idx="1">
                  <c:v>-1.5</c:v>
                </c:pt>
                <c:pt idx="2">
                  <c:v>-1.49</c:v>
                </c:pt>
                <c:pt idx="3">
                  <c:v>-1.49</c:v>
                </c:pt>
                <c:pt idx="4">
                  <c:v>-1.48</c:v>
                </c:pt>
                <c:pt idx="5">
                  <c:v>-1.45</c:v>
                </c:pt>
                <c:pt idx="6">
                  <c:v>-1.46</c:v>
                </c:pt>
                <c:pt idx="7">
                  <c:v>-1.47</c:v>
                </c:pt>
                <c:pt idx="8">
                  <c:v>-1.47</c:v>
                </c:pt>
                <c:pt idx="9">
                  <c:v>-1.48</c:v>
                </c:pt>
                <c:pt idx="10">
                  <c:v>-1.5</c:v>
                </c:pt>
                <c:pt idx="11">
                  <c:v>-1.5</c:v>
                </c:pt>
                <c:pt idx="12">
                  <c:v>-1.51</c:v>
                </c:pt>
                <c:pt idx="13">
                  <c:v>-1.51</c:v>
                </c:pt>
                <c:pt idx="14">
                  <c:v>-1.52</c:v>
                </c:pt>
                <c:pt idx="15">
                  <c:v>-1.53</c:v>
                </c:pt>
                <c:pt idx="16">
                  <c:v>-1.53</c:v>
                </c:pt>
                <c:pt idx="17">
                  <c:v>-1.48</c:v>
                </c:pt>
                <c:pt idx="18">
                  <c:v>-1.48</c:v>
                </c:pt>
                <c:pt idx="19">
                  <c:v>-1.47</c:v>
                </c:pt>
                <c:pt idx="20">
                  <c:v>-1.46</c:v>
                </c:pt>
                <c:pt idx="21">
                  <c:v>-1.46</c:v>
                </c:pt>
                <c:pt idx="22">
                  <c:v>-1.46</c:v>
                </c:pt>
                <c:pt idx="23">
                  <c:v>-1.44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64-47E8-83A8-F73579131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29408"/>
        <c:axId val="237335296"/>
      </c:lineChart>
      <c:catAx>
        <c:axId val="2373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37327488"/>
        <c:crosses val="autoZero"/>
        <c:auto val="0"/>
        <c:lblAlgn val="ctr"/>
        <c:lblOffset val="100"/>
        <c:tickLblSkip val="1"/>
        <c:noMultiLvlLbl val="0"/>
      </c:catAx>
      <c:valAx>
        <c:axId val="237327488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9004168596572E-2"/>
              <c:y val="0.324637795275590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37325312"/>
        <c:crosses val="autoZero"/>
        <c:crossBetween val="between"/>
        <c:majorUnit val="20"/>
      </c:valAx>
      <c:catAx>
        <c:axId val="237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7335296"/>
        <c:crosses val="autoZero"/>
        <c:auto val="0"/>
        <c:lblAlgn val="ctr"/>
        <c:lblOffset val="100"/>
        <c:noMultiLvlLbl val="0"/>
      </c:catAx>
      <c:valAx>
        <c:axId val="237335296"/>
        <c:scaling>
          <c:orientation val="minMax"/>
          <c:max val="-1.4"/>
          <c:min val="-1.650000000000000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1463640578"/>
              <c:y val="0.3234706911636045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37329408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10月</c:v>
                </c:pt>
                <c:pt idx="1">
                  <c:v>
11月</c:v>
                </c:pt>
                <c:pt idx="2">
                  <c:v>
12月</c:v>
                </c:pt>
                <c:pt idx="3">
                  <c:v>R2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-957</c:v>
                </c:pt>
                <c:pt idx="1">
                  <c:v>-1052</c:v>
                </c:pt>
                <c:pt idx="2">
                  <c:v>-1048</c:v>
                </c:pt>
                <c:pt idx="3">
                  <c:v>-1149</c:v>
                </c:pt>
                <c:pt idx="4">
                  <c:v>-904</c:v>
                </c:pt>
                <c:pt idx="5">
                  <c:v>-973</c:v>
                </c:pt>
                <c:pt idx="6">
                  <c:v>-868</c:v>
                </c:pt>
                <c:pt idx="7">
                  <c:v>-877</c:v>
                </c:pt>
                <c:pt idx="8">
                  <c:v>-754</c:v>
                </c:pt>
                <c:pt idx="9">
                  <c:v>-817</c:v>
                </c:pt>
                <c:pt idx="10">
                  <c:v>-826</c:v>
                </c:pt>
                <c:pt idx="11">
                  <c:v>-787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E-4595-9D67-393FD39D5786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R元
10月</c:v>
                </c:pt>
                <c:pt idx="1">
                  <c:v>
11月</c:v>
                </c:pt>
                <c:pt idx="2">
                  <c:v>
12月</c:v>
                </c:pt>
                <c:pt idx="3">
                  <c:v>R2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-38</c:v>
                </c:pt>
                <c:pt idx="1">
                  <c:v>56</c:v>
                </c:pt>
                <c:pt idx="2">
                  <c:v>-103</c:v>
                </c:pt>
                <c:pt idx="3">
                  <c:v>-132</c:v>
                </c:pt>
                <c:pt idx="4">
                  <c:v>-329</c:v>
                </c:pt>
                <c:pt idx="5">
                  <c:v>-2952</c:v>
                </c:pt>
                <c:pt idx="6">
                  <c:v>615</c:v>
                </c:pt>
                <c:pt idx="7">
                  <c:v>-5</c:v>
                </c:pt>
                <c:pt idx="8">
                  <c:v>-32</c:v>
                </c:pt>
                <c:pt idx="9">
                  <c:v>-26</c:v>
                </c:pt>
                <c:pt idx="10">
                  <c:v>86</c:v>
                </c:pt>
                <c:pt idx="11">
                  <c:v>-50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E-4595-9D67-393FD39D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128704"/>
        <c:axId val="237130880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R元
10月</c:v>
                </c:pt>
                <c:pt idx="1">
                  <c:v>
11月</c:v>
                </c:pt>
                <c:pt idx="2">
                  <c:v>
12月</c:v>
                </c:pt>
                <c:pt idx="3">
                  <c:v>R2
1月</c:v>
                </c:pt>
                <c:pt idx="4">
                  <c:v>
2月</c:v>
                </c:pt>
                <c:pt idx="5">
                  <c:v>
3月</c:v>
                </c:pt>
                <c:pt idx="6">
                  <c:v>
4月</c:v>
                </c:pt>
                <c:pt idx="7">
                  <c:v>
5月</c:v>
                </c:pt>
                <c:pt idx="8">
                  <c:v>
6月</c:v>
                </c:pt>
                <c:pt idx="9">
                  <c:v>
7月</c:v>
                </c:pt>
                <c:pt idx="10">
                  <c:v>
8月</c:v>
                </c:pt>
                <c:pt idx="11">
                  <c:v>
9月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-995</c:v>
                </c:pt>
                <c:pt idx="1">
                  <c:v>-996</c:v>
                </c:pt>
                <c:pt idx="2">
                  <c:v>-1151</c:v>
                </c:pt>
                <c:pt idx="3">
                  <c:v>-1281</c:v>
                </c:pt>
                <c:pt idx="4">
                  <c:v>-1233</c:v>
                </c:pt>
                <c:pt idx="5">
                  <c:v>-3925</c:v>
                </c:pt>
                <c:pt idx="6">
                  <c:v>-253</c:v>
                </c:pt>
                <c:pt idx="7">
                  <c:v>-882</c:v>
                </c:pt>
                <c:pt idx="8">
                  <c:v>-786</c:v>
                </c:pt>
                <c:pt idx="9">
                  <c:v>-843</c:v>
                </c:pt>
                <c:pt idx="10">
                  <c:v>-740</c:v>
                </c:pt>
                <c:pt idx="11">
                  <c:v>-837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E-4595-9D67-393FD39D5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128704"/>
        <c:axId val="237130880"/>
      </c:lineChart>
      <c:catAx>
        <c:axId val="237128704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37130880"/>
        <c:crossesAt val="0"/>
        <c:auto val="0"/>
        <c:lblAlgn val="ctr"/>
        <c:lblOffset val="100"/>
        <c:tickLblSkip val="1"/>
        <c:noMultiLvlLbl val="0"/>
      </c:catAx>
      <c:valAx>
        <c:axId val="237130880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61908390491E-3"/>
              <c:y val="0.304578187780146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37128704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0</xdr:col>
      <xdr:colOff>0</xdr:colOff>
      <xdr:row>54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17</xdr:col>
      <xdr:colOff>18415</xdr:colOff>
      <xdr:row>47</xdr:row>
      <xdr:rowOff>24157</xdr:rowOff>
    </xdr:from>
    <xdr:ext cx="5034915" cy="1177599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8040" y="9692032"/>
          <a:ext cx="5034915" cy="1177599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>
          <a:spAutoFit/>
        </a:bodyPr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5</xdr:row>
      <xdr:rowOff>198436</xdr:rowOff>
    </xdr:from>
    <xdr:to>
      <xdr:col>137</xdr:col>
      <xdr:colOff>26035</xdr:colOff>
      <xdr:row>23</xdr:row>
      <xdr:rowOff>87312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1444624"/>
          <a:ext cx="6407785" cy="4056063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35</xdr:row>
      <xdr:rowOff>0</xdr:rowOff>
    </xdr:from>
    <xdr:ext cx="5760000" cy="450123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85750" y="7699375"/>
          <a:ext cx="5760000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○この月報は、平成</a:t>
          </a:r>
          <a:r>
            <a:rPr kumimoji="1" lang="en-US" altLang="ja-JP" sz="900">
              <a:latin typeface="+mj-ea"/>
              <a:ea typeface="+mj-ea"/>
            </a:rPr>
            <a:t>27</a:t>
          </a:r>
          <a:r>
            <a:rPr kumimoji="1" lang="ja-JP" altLang="en-US" sz="900">
              <a:latin typeface="+mj-ea"/>
              <a:ea typeface="+mj-ea"/>
            </a:rPr>
            <a:t>年国勢調査の確定値を基準とし、その後の外国人住民を含む毎月の自然動態（出生・死亡）、社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会動態（転入・転出）や世帯の新設・消滅等による増減数を求め、これを加減し毎月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日現在の人口及び世帯数の推計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4081</xdr:rowOff>
    </xdr:from>
    <xdr:ext cx="5760000" cy="30008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85750" y="8124144"/>
          <a:ext cx="5760000" cy="300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40</xdr:row>
      <xdr:rowOff>0</xdr:rowOff>
    </xdr:from>
    <xdr:ext cx="5760000" cy="450123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28625" y="8538482"/>
          <a:ext cx="5760000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00" cy="30008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428625" y="8987518"/>
          <a:ext cx="5760000" cy="300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45</xdr:row>
      <xdr:rowOff>0</xdr:rowOff>
    </xdr:from>
    <xdr:ext cx="5760000" cy="150041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28625" y="9368518"/>
          <a:ext cx="5760000" cy="1500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140971</xdr:colOff>
      <xdr:row>3</xdr:row>
      <xdr:rowOff>15244</xdr:rowOff>
    </xdr:from>
    <xdr:to>
      <xdr:col>12</xdr:col>
      <xdr:colOff>468317</xdr:colOff>
      <xdr:row>18</xdr:row>
      <xdr:rowOff>37744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60000" cy="1500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770077"/>
          <a:ext cx="666000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0" y="6967904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の年の増減数に前年の推計値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17370" y="258562"/>
          <a:ext cx="623921" cy="179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401506" y="269440"/>
          <a:ext cx="472449" cy="188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0.83171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3032" y="2297520"/>
          <a:ext cx="5544323" cy="97794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46222" y="2817408"/>
          <a:ext cx="342615" cy="19580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706560</xdr:colOff>
      <xdr:row>18</xdr:row>
      <xdr:rowOff>119900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526" y="237773"/>
          <a:ext cx="451682" cy="206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34843"/>
          <a:ext cx="498973" cy="19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44271"/>
          <a:ext cx="424451" cy="193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2780404"/>
          <a:ext cx="5028615" cy="137134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2944108"/>
          <a:ext cx="307808" cy="2005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598"/>
          <a:ext cx="453099" cy="202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8"/>
  <sheetViews>
    <sheetView showGridLines="0" tabSelected="1" view="pageBreakPreview" zoomScaleNormal="110" zoomScaleSheetLayoutView="100" workbookViewId="0"/>
  </sheetViews>
  <sheetFormatPr defaultColWidth="0.625" defaultRowHeight="13.5" x14ac:dyDescent="0.15"/>
  <cols>
    <col min="1" max="151" width="0.625" style="40"/>
    <col min="152" max="16384" width="0.625" style="396"/>
  </cols>
  <sheetData>
    <row r="1" spans="1:151" s="386" customFormat="1" ht="18" customHeight="1" x14ac:dyDescent="0.15">
      <c r="A1" s="471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  <c r="AT1" s="384"/>
      <c r="AU1" s="384"/>
      <c r="AV1" s="384"/>
      <c r="AW1" s="384"/>
      <c r="AX1" s="384"/>
      <c r="AY1" s="384"/>
      <c r="AZ1" s="384"/>
      <c r="BA1" s="384"/>
      <c r="BB1" s="384"/>
      <c r="BC1" s="384"/>
      <c r="BD1" s="384"/>
      <c r="BE1" s="384"/>
      <c r="BF1" s="384"/>
      <c r="BG1" s="384"/>
      <c r="BH1" s="384"/>
      <c r="BI1" s="384"/>
      <c r="BJ1" s="384"/>
      <c r="BK1" s="384"/>
      <c r="BL1" s="384"/>
      <c r="BM1" s="384"/>
      <c r="BN1" s="384"/>
      <c r="BO1" s="384"/>
      <c r="BP1" s="384"/>
      <c r="BQ1" s="384"/>
      <c r="BR1" s="384"/>
      <c r="BS1" s="384"/>
      <c r="BT1" s="384"/>
      <c r="BU1" s="384"/>
      <c r="BV1" s="384"/>
      <c r="BW1" s="384"/>
      <c r="BX1" s="384"/>
      <c r="BY1" s="384"/>
      <c r="BZ1" s="384"/>
      <c r="CA1" s="384"/>
      <c r="CB1" s="384"/>
      <c r="CC1" s="384"/>
      <c r="CD1" s="384"/>
      <c r="CE1" s="384"/>
      <c r="CF1" s="384"/>
      <c r="CG1" s="384"/>
      <c r="CH1" s="384"/>
      <c r="CI1" s="384"/>
      <c r="CJ1" s="384"/>
      <c r="CK1" s="384"/>
      <c r="CL1" s="384"/>
      <c r="CM1" s="384"/>
      <c r="CN1" s="384"/>
      <c r="CO1" s="384"/>
      <c r="CP1" s="384"/>
      <c r="CQ1" s="384"/>
      <c r="CR1" s="384"/>
      <c r="CS1" s="384"/>
      <c r="CT1" s="384"/>
      <c r="CU1" s="384"/>
      <c r="CV1" s="384"/>
      <c r="CW1" s="384"/>
      <c r="CX1" s="384"/>
      <c r="CY1" s="384"/>
      <c r="CZ1" s="384"/>
      <c r="DA1" s="384"/>
      <c r="DB1" s="384"/>
      <c r="DC1" s="384"/>
      <c r="DD1" s="384"/>
      <c r="DE1" s="384"/>
      <c r="DF1" s="384"/>
      <c r="DG1" s="384"/>
      <c r="DH1" s="384"/>
      <c r="DI1" s="384"/>
      <c r="DJ1" s="384"/>
      <c r="DK1" s="384"/>
      <c r="DL1" s="384"/>
      <c r="DM1" s="384"/>
      <c r="DN1" s="384"/>
      <c r="DO1" s="384"/>
      <c r="DP1" s="384"/>
      <c r="DQ1" s="384"/>
      <c r="DR1" s="384"/>
      <c r="DS1" s="384"/>
      <c r="DT1" s="384"/>
      <c r="DU1" s="384"/>
      <c r="DV1" s="384"/>
      <c r="DW1" s="384"/>
      <c r="DX1" s="384"/>
      <c r="DY1" s="384"/>
      <c r="DZ1" s="384"/>
      <c r="EA1" s="384"/>
      <c r="EB1" s="384"/>
      <c r="EC1" s="384"/>
      <c r="ED1" s="384"/>
      <c r="EE1" s="384"/>
      <c r="EF1" s="384"/>
      <c r="EG1" s="384"/>
      <c r="EH1" s="384"/>
      <c r="EI1" s="384"/>
      <c r="EJ1" s="384"/>
      <c r="EK1" s="384"/>
      <c r="EL1" s="384"/>
      <c r="EM1" s="384"/>
      <c r="EN1" s="384"/>
      <c r="EO1" s="385"/>
      <c r="EP1" s="385"/>
      <c r="EQ1" s="385"/>
      <c r="ER1" s="385"/>
      <c r="ES1" s="385"/>
      <c r="ET1" s="385"/>
      <c r="EU1" s="385"/>
    </row>
    <row r="2" spans="1:151" s="386" customFormat="1" ht="25.5" x14ac:dyDescent="0.15">
      <c r="A2" s="387" t="s">
        <v>151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87"/>
      <c r="AS2" s="387"/>
      <c r="AT2" s="387"/>
      <c r="AU2" s="387"/>
      <c r="AV2" s="387"/>
      <c r="AW2" s="387"/>
      <c r="AX2" s="387"/>
      <c r="AY2" s="387"/>
      <c r="AZ2" s="387"/>
      <c r="BA2" s="387"/>
      <c r="BB2" s="387"/>
      <c r="BC2" s="387"/>
      <c r="BD2" s="387"/>
      <c r="BE2" s="387"/>
      <c r="BF2" s="387"/>
      <c r="BG2" s="387"/>
      <c r="BH2" s="387"/>
      <c r="BI2" s="387"/>
      <c r="BJ2" s="387"/>
      <c r="BK2" s="387"/>
      <c r="BL2" s="387"/>
      <c r="BM2" s="387"/>
      <c r="BN2" s="387"/>
      <c r="BO2" s="387"/>
      <c r="BP2" s="387"/>
      <c r="BQ2" s="387"/>
      <c r="BR2" s="387"/>
      <c r="BS2" s="387"/>
      <c r="BT2" s="387"/>
      <c r="BU2" s="387"/>
      <c r="BV2" s="387"/>
      <c r="BW2" s="387"/>
      <c r="BX2" s="387"/>
      <c r="BY2" s="387"/>
      <c r="BZ2" s="387"/>
      <c r="CA2" s="387"/>
      <c r="CB2" s="387"/>
      <c r="CC2" s="387"/>
      <c r="CD2" s="387"/>
      <c r="CE2" s="387"/>
      <c r="CF2" s="387"/>
      <c r="CG2" s="387"/>
      <c r="CH2" s="387"/>
      <c r="CI2" s="387"/>
      <c r="CJ2" s="387"/>
      <c r="CK2" s="387"/>
      <c r="CL2" s="387"/>
      <c r="CM2" s="387"/>
      <c r="CN2" s="387"/>
      <c r="CO2" s="387"/>
      <c r="CP2" s="387"/>
      <c r="CQ2" s="387"/>
      <c r="CR2" s="387"/>
      <c r="CS2" s="387"/>
      <c r="CT2" s="387"/>
      <c r="CU2" s="387"/>
      <c r="CV2" s="387"/>
      <c r="CW2" s="387"/>
      <c r="CX2" s="387"/>
      <c r="CY2" s="387"/>
      <c r="CZ2" s="387"/>
      <c r="DA2" s="387"/>
      <c r="DB2" s="387"/>
      <c r="DC2" s="387"/>
      <c r="DD2" s="387"/>
      <c r="DE2" s="387"/>
      <c r="DF2" s="387"/>
      <c r="DG2" s="387"/>
      <c r="DH2" s="387"/>
      <c r="DI2" s="387"/>
      <c r="DJ2" s="387"/>
      <c r="DK2" s="387"/>
      <c r="DL2" s="387"/>
      <c r="DM2" s="387"/>
      <c r="DN2" s="387"/>
      <c r="DO2" s="387"/>
      <c r="DP2" s="387"/>
      <c r="DQ2" s="387"/>
      <c r="DR2" s="387"/>
      <c r="DS2" s="387"/>
      <c r="DT2" s="387"/>
      <c r="DU2" s="387"/>
      <c r="DV2" s="387"/>
      <c r="DW2" s="387"/>
      <c r="DX2" s="387"/>
      <c r="DY2" s="387"/>
      <c r="DZ2" s="387"/>
      <c r="EA2" s="387"/>
      <c r="EB2" s="387"/>
      <c r="EC2" s="387"/>
      <c r="ED2" s="387"/>
      <c r="EE2" s="387"/>
      <c r="EF2" s="387"/>
      <c r="EG2" s="387"/>
      <c r="EH2" s="387"/>
      <c r="EI2" s="387"/>
      <c r="EJ2" s="387"/>
      <c r="EK2" s="387"/>
      <c r="EL2" s="387"/>
      <c r="EM2" s="387"/>
      <c r="EN2" s="387"/>
      <c r="EO2" s="388"/>
      <c r="EP2" s="388"/>
      <c r="EQ2" s="388"/>
      <c r="ER2" s="388"/>
      <c r="ES2" s="388"/>
      <c r="ET2" s="388"/>
      <c r="EU2" s="388"/>
    </row>
    <row r="3" spans="1:151" s="389" customFormat="1" ht="18" customHeight="1" x14ac:dyDescent="0.1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</row>
    <row r="4" spans="1:151" s="390" customFormat="1" ht="18" customHeight="1" x14ac:dyDescent="0.2">
      <c r="B4" s="391"/>
      <c r="CO4" s="474" t="s">
        <v>180</v>
      </c>
      <c r="CP4" s="475"/>
      <c r="CQ4" s="475"/>
      <c r="CR4" s="475"/>
      <c r="CS4" s="475"/>
      <c r="CT4" s="475"/>
      <c r="CU4" s="475"/>
      <c r="CV4" s="475"/>
      <c r="CW4" s="475"/>
      <c r="CX4" s="475"/>
      <c r="CY4" s="475"/>
      <c r="CZ4" s="475"/>
      <c r="DA4" s="475"/>
      <c r="DB4" s="475"/>
      <c r="DC4" s="475"/>
      <c r="DD4" s="475"/>
      <c r="DE4" s="475"/>
      <c r="DF4" s="475"/>
      <c r="DG4" s="475"/>
      <c r="DH4" s="475"/>
      <c r="DI4" s="476" t="s">
        <v>384</v>
      </c>
      <c r="DJ4" s="477"/>
      <c r="DK4" s="477"/>
      <c r="DL4" s="477"/>
      <c r="DM4" s="477"/>
      <c r="DN4" s="477"/>
      <c r="DO4" s="477"/>
      <c r="DP4" s="477"/>
      <c r="DQ4" s="477"/>
      <c r="DR4" s="477"/>
      <c r="DS4" s="390" t="s">
        <v>234</v>
      </c>
      <c r="DX4" s="392"/>
      <c r="DY4" s="392"/>
      <c r="ED4" s="393"/>
      <c r="EE4" s="393"/>
    </row>
    <row r="5" spans="1:151" s="394" customFormat="1" ht="18" customHeight="1" x14ac:dyDescent="0.15">
      <c r="CO5" s="478" t="s">
        <v>407</v>
      </c>
      <c r="CP5" s="479"/>
      <c r="CQ5" s="479"/>
      <c r="CR5" s="479"/>
      <c r="CS5" s="479"/>
      <c r="CT5" s="479"/>
      <c r="CU5" s="479"/>
      <c r="CV5" s="479"/>
      <c r="CW5" s="479"/>
      <c r="CX5" s="479"/>
      <c r="CY5" s="479"/>
      <c r="CZ5" s="479"/>
      <c r="DA5" s="479"/>
      <c r="DB5" s="479"/>
      <c r="DC5" s="479"/>
      <c r="DD5" s="479"/>
      <c r="DE5" s="479"/>
      <c r="DF5" s="479"/>
      <c r="DG5" s="479"/>
      <c r="DH5" s="479"/>
      <c r="DI5" s="479"/>
      <c r="DJ5" s="479"/>
      <c r="DK5" s="479"/>
      <c r="DL5" s="479"/>
      <c r="DM5" s="479"/>
      <c r="DN5" s="479"/>
      <c r="DO5" s="479"/>
      <c r="DP5" s="479"/>
      <c r="DQ5" s="479"/>
      <c r="DR5" s="479"/>
      <c r="DS5" s="479"/>
      <c r="DT5" s="479"/>
      <c r="DU5" s="479"/>
      <c r="DV5" s="479"/>
      <c r="DW5" s="479"/>
      <c r="DX5" s="479"/>
      <c r="DY5" s="479"/>
      <c r="DZ5" s="479"/>
      <c r="EA5" s="479"/>
      <c r="EB5" s="479"/>
      <c r="EC5" s="479"/>
      <c r="ED5" s="479"/>
      <c r="EE5" s="479"/>
      <c r="EF5" s="479"/>
      <c r="EG5" s="479"/>
      <c r="EH5" s="479"/>
      <c r="EI5" s="479"/>
    </row>
    <row r="6" spans="1:151" s="389" customFormat="1" ht="18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EM6" s="40"/>
      <c r="EN6" s="40"/>
      <c r="EO6" s="40"/>
      <c r="EP6" s="40"/>
      <c r="EQ6" s="40"/>
      <c r="ER6" s="40"/>
      <c r="ES6" s="40"/>
      <c r="ET6" s="40"/>
      <c r="EU6" s="40"/>
    </row>
    <row r="7" spans="1:151" ht="22.5" customHeight="1" x14ac:dyDescent="0.3">
      <c r="A7" s="389"/>
      <c r="B7" s="389"/>
      <c r="E7" s="395" t="s">
        <v>228</v>
      </c>
    </row>
    <row r="8" spans="1:151" s="397" customFormat="1" ht="18" customHeight="1" x14ac:dyDescent="0.2">
      <c r="E8" s="391"/>
      <c r="F8" s="391"/>
      <c r="G8" s="391"/>
      <c r="H8" s="391"/>
      <c r="I8" s="391"/>
      <c r="J8" s="480">
        <v>44105</v>
      </c>
      <c r="K8" s="481"/>
      <c r="L8" s="481"/>
      <c r="M8" s="481"/>
      <c r="N8" s="481"/>
      <c r="O8" s="481"/>
      <c r="P8" s="481"/>
      <c r="Q8" s="481"/>
      <c r="R8" s="481"/>
      <c r="S8" s="481"/>
      <c r="T8" s="481"/>
      <c r="U8" s="481"/>
      <c r="V8" s="481"/>
      <c r="W8" s="481"/>
      <c r="X8" s="481"/>
      <c r="Y8" s="481"/>
      <c r="Z8" s="481"/>
      <c r="AA8" s="481"/>
      <c r="AB8" s="481"/>
      <c r="AC8" s="481"/>
      <c r="AD8" s="481"/>
      <c r="AE8" s="481"/>
      <c r="AF8" s="481"/>
      <c r="AG8" s="481"/>
      <c r="AH8" s="481"/>
      <c r="AI8" s="481"/>
      <c r="AJ8" s="481"/>
      <c r="AK8" s="481"/>
      <c r="AL8" s="398" t="s">
        <v>241</v>
      </c>
      <c r="AM8" s="391"/>
      <c r="AR8" s="391"/>
      <c r="AS8" s="391"/>
      <c r="AT8" s="391"/>
      <c r="AU8" s="391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482">
        <v>952005</v>
      </c>
      <c r="BJ8" s="483"/>
      <c r="BK8" s="483"/>
      <c r="BL8" s="483"/>
      <c r="BM8" s="483"/>
      <c r="BN8" s="483"/>
      <c r="BO8" s="483"/>
      <c r="BP8" s="483"/>
      <c r="BQ8" s="483"/>
      <c r="BR8" s="483"/>
      <c r="BS8" s="483"/>
      <c r="BT8" s="483"/>
      <c r="BU8" s="483"/>
      <c r="BV8" s="483"/>
      <c r="BW8" s="483"/>
      <c r="BX8" s="483"/>
      <c r="BY8" s="483"/>
      <c r="BZ8" s="483"/>
      <c r="CA8" s="483"/>
      <c r="CB8" s="483"/>
      <c r="CC8" s="483"/>
      <c r="CD8" s="483"/>
      <c r="CE8" s="483"/>
      <c r="CF8" s="483"/>
      <c r="CG8" s="484">
        <v>447779</v>
      </c>
      <c r="CH8" s="484"/>
      <c r="CI8" s="484"/>
      <c r="CJ8" s="484"/>
      <c r="CK8" s="484"/>
      <c r="CL8" s="484"/>
      <c r="CM8" s="484"/>
      <c r="CN8" s="484"/>
      <c r="CO8" s="484"/>
      <c r="CP8" s="484"/>
      <c r="CQ8" s="484"/>
      <c r="CR8" s="484"/>
      <c r="CS8" s="484"/>
      <c r="CT8" s="484"/>
      <c r="CU8" s="484"/>
      <c r="CV8" s="484"/>
      <c r="CW8" s="484"/>
      <c r="CX8" s="484"/>
      <c r="CY8" s="484"/>
      <c r="CZ8" s="484"/>
      <c r="DA8" s="484"/>
      <c r="DB8" s="484"/>
      <c r="DC8" s="484"/>
      <c r="DD8" s="485"/>
      <c r="DE8" s="486" t="s">
        <v>230</v>
      </c>
      <c r="DF8" s="486"/>
      <c r="DG8" s="487">
        <v>504226</v>
      </c>
      <c r="DH8" s="487"/>
      <c r="DI8" s="487"/>
      <c r="DJ8" s="487"/>
      <c r="DK8" s="487"/>
      <c r="DL8" s="487"/>
      <c r="DM8" s="487"/>
      <c r="DN8" s="487"/>
      <c r="DO8" s="487"/>
      <c r="DP8" s="487"/>
      <c r="DQ8" s="487"/>
      <c r="DR8" s="487"/>
      <c r="DS8" s="487"/>
      <c r="DT8" s="487"/>
      <c r="DU8" s="487"/>
      <c r="DV8" s="487"/>
      <c r="DW8" s="487"/>
      <c r="DX8" s="487"/>
      <c r="DY8" s="487"/>
      <c r="DZ8" s="487"/>
      <c r="EA8" s="487"/>
      <c r="EB8" s="487"/>
      <c r="EC8" s="487"/>
      <c r="ED8" s="487"/>
      <c r="EG8" s="391"/>
      <c r="EH8" s="391"/>
      <c r="EI8" s="391"/>
      <c r="EJ8" s="391"/>
      <c r="EK8" s="391"/>
      <c r="EL8" s="391"/>
      <c r="EM8" s="391"/>
      <c r="EN8" s="391"/>
      <c r="EO8" s="391"/>
      <c r="EP8" s="391"/>
      <c r="EQ8" s="391"/>
      <c r="ER8" s="391"/>
      <c r="ES8" s="391"/>
    </row>
    <row r="9" spans="1:151" s="397" customFormat="1" ht="18" customHeight="1" x14ac:dyDescent="0.2">
      <c r="E9" s="391"/>
      <c r="F9" s="391"/>
      <c r="G9" s="391"/>
      <c r="H9" s="391"/>
      <c r="I9" s="391"/>
      <c r="J9" s="391"/>
      <c r="K9" s="391"/>
      <c r="L9" s="391"/>
      <c r="M9" s="399"/>
      <c r="N9" s="391" t="s">
        <v>231</v>
      </c>
      <c r="O9" s="391"/>
      <c r="P9" s="391"/>
      <c r="Q9" s="391"/>
      <c r="R9" s="391"/>
      <c r="S9" s="391"/>
      <c r="T9" s="391"/>
      <c r="U9" s="391"/>
      <c r="V9" s="400"/>
      <c r="W9" s="391"/>
      <c r="X9" s="391"/>
      <c r="Y9" s="391"/>
      <c r="Z9" s="391"/>
      <c r="AA9" s="391"/>
      <c r="AB9" s="391"/>
      <c r="AC9" s="391"/>
      <c r="AD9" s="391"/>
      <c r="AE9" s="391"/>
      <c r="AF9" s="391"/>
      <c r="AG9" s="391"/>
      <c r="AH9" s="391"/>
      <c r="AI9" s="391"/>
      <c r="AJ9" s="488">
        <v>837</v>
      </c>
      <c r="AK9" s="489"/>
      <c r="AL9" s="489"/>
      <c r="AM9" s="489"/>
      <c r="AN9" s="489"/>
      <c r="AO9" s="489"/>
      <c r="AP9" s="489"/>
      <c r="AQ9" s="489"/>
      <c r="AR9" s="489"/>
      <c r="AS9" s="489"/>
      <c r="AT9" s="489"/>
      <c r="AU9" s="489"/>
      <c r="AV9" s="489"/>
      <c r="AW9" s="490">
        <v>0.09</v>
      </c>
      <c r="AX9" s="489"/>
      <c r="AY9" s="489"/>
      <c r="AZ9" s="489"/>
      <c r="BA9" s="489"/>
      <c r="BB9" s="489"/>
      <c r="BC9" s="489"/>
      <c r="BD9" s="489"/>
      <c r="BE9" s="489"/>
      <c r="BF9" s="489"/>
      <c r="BG9" s="489"/>
      <c r="BH9" s="489"/>
      <c r="BI9" s="489"/>
      <c r="BJ9" s="489"/>
      <c r="BK9" s="489"/>
      <c r="BL9" s="391" t="s">
        <v>405</v>
      </c>
      <c r="BM9" s="391"/>
      <c r="BN9" s="391"/>
      <c r="BO9" s="391"/>
      <c r="BP9" s="391"/>
      <c r="BQ9" s="391"/>
      <c r="BR9" s="391"/>
      <c r="BS9" s="391"/>
      <c r="BT9" s="391"/>
      <c r="BU9" s="391"/>
      <c r="BV9" s="391"/>
      <c r="BW9" s="391"/>
      <c r="BX9" s="391"/>
      <c r="BY9" s="391"/>
      <c r="BZ9" s="391"/>
      <c r="CA9" s="389"/>
      <c r="CB9" s="389"/>
      <c r="CC9" s="389"/>
      <c r="CD9" s="389"/>
      <c r="CE9" s="389"/>
      <c r="CF9" s="389"/>
      <c r="CG9" s="389"/>
      <c r="CH9" s="389"/>
      <c r="CI9" s="389"/>
      <c r="CJ9" s="389"/>
      <c r="CK9" s="389"/>
      <c r="CL9" s="391"/>
      <c r="CM9" s="391"/>
      <c r="CN9" s="391"/>
      <c r="CO9" s="391"/>
      <c r="CP9" s="391"/>
      <c r="CQ9" s="391"/>
      <c r="CR9" s="391"/>
      <c r="CS9" s="391"/>
      <c r="CT9" s="400"/>
      <c r="CU9" s="391"/>
      <c r="CV9" s="391"/>
      <c r="CW9" s="391"/>
      <c r="CX9" s="391"/>
      <c r="CY9" s="391"/>
      <c r="CZ9" s="391"/>
      <c r="DA9" s="391"/>
      <c r="DB9" s="391"/>
      <c r="DC9" s="391"/>
      <c r="DD9" s="391"/>
      <c r="DE9" s="391"/>
      <c r="DF9" s="391"/>
      <c r="DG9" s="391"/>
      <c r="DH9" s="391"/>
      <c r="DI9" s="391"/>
      <c r="DJ9" s="391"/>
      <c r="DK9" s="391"/>
      <c r="DL9" s="391"/>
      <c r="DM9" s="391"/>
      <c r="DN9" s="391"/>
      <c r="DO9" s="391"/>
      <c r="DP9" s="391"/>
      <c r="DQ9" s="391"/>
      <c r="DR9" s="391"/>
      <c r="DS9" s="391"/>
      <c r="DT9" s="391"/>
      <c r="DU9" s="391"/>
      <c r="DV9" s="391"/>
      <c r="DW9" s="391"/>
      <c r="DX9" s="391"/>
      <c r="DY9" s="391"/>
      <c r="DZ9" s="389"/>
      <c r="EA9" s="389"/>
      <c r="EB9" s="389"/>
      <c r="EC9" s="389"/>
      <c r="ED9" s="389"/>
      <c r="EE9" s="389"/>
      <c r="EF9" s="389"/>
      <c r="EG9" s="389"/>
      <c r="EH9" s="391"/>
      <c r="EI9" s="391"/>
      <c r="EJ9" s="391"/>
      <c r="EK9" s="391"/>
      <c r="EL9" s="391"/>
      <c r="EM9" s="391"/>
      <c r="EN9" s="391"/>
      <c r="EO9" s="391"/>
      <c r="EP9" s="391"/>
      <c r="EQ9" s="391"/>
      <c r="ER9" s="391"/>
      <c r="ES9" s="391"/>
    </row>
    <row r="10" spans="1:151" s="389" customFormat="1" ht="15" customHeight="1" x14ac:dyDescent="0.15">
      <c r="Q10" s="491">
        <v>44075</v>
      </c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1"/>
      <c r="AD10" s="491"/>
      <c r="AE10" s="491"/>
      <c r="AF10" s="491"/>
      <c r="AG10" s="491"/>
      <c r="AH10" s="491"/>
      <c r="AI10" s="491"/>
      <c r="AJ10" s="491"/>
      <c r="AK10" s="491"/>
      <c r="AL10" s="491"/>
      <c r="AM10" s="491"/>
      <c r="AN10" s="491"/>
      <c r="AO10" s="491"/>
      <c r="AP10" s="491"/>
      <c r="AQ10" s="491"/>
      <c r="AR10" s="492" t="s">
        <v>235</v>
      </c>
      <c r="AS10" s="492"/>
      <c r="AT10" s="492"/>
      <c r="AU10" s="492"/>
      <c r="AV10" s="492"/>
      <c r="AW10" s="492"/>
      <c r="AX10" s="493">
        <v>44104</v>
      </c>
      <c r="AY10" s="493"/>
      <c r="AZ10" s="493"/>
      <c r="BA10" s="493"/>
      <c r="BB10" s="493"/>
      <c r="BC10" s="493"/>
      <c r="BD10" s="493"/>
      <c r="BE10" s="493"/>
      <c r="BF10" s="493"/>
      <c r="BG10" s="493"/>
      <c r="BH10" s="493"/>
      <c r="BI10" s="493"/>
      <c r="BJ10" s="493"/>
      <c r="BK10" s="493"/>
      <c r="BL10" s="493"/>
      <c r="BM10" s="493"/>
      <c r="BN10" s="493"/>
      <c r="BO10" s="493"/>
      <c r="BP10" s="493"/>
      <c r="BQ10" s="493"/>
      <c r="BR10" s="493"/>
      <c r="BS10" s="493"/>
      <c r="BT10" s="493"/>
      <c r="BU10" s="493"/>
      <c r="BV10" s="493"/>
      <c r="BW10" s="493"/>
      <c r="BX10" s="493"/>
      <c r="BY10" s="389" t="s">
        <v>236</v>
      </c>
      <c r="CS10" s="401"/>
      <c r="CT10" s="401"/>
      <c r="CU10" s="401"/>
      <c r="CV10" s="401"/>
      <c r="CW10" s="401"/>
      <c r="CX10" s="401"/>
      <c r="CY10" s="401"/>
      <c r="CZ10" s="401"/>
    </row>
    <row r="11" spans="1:151" s="386" customFormat="1" ht="18" customHeight="1" x14ac:dyDescent="0.15">
      <c r="E11" s="40"/>
      <c r="F11" s="40"/>
      <c r="G11" s="40"/>
      <c r="H11" s="40"/>
      <c r="R11" s="389"/>
      <c r="S11" s="526" t="s">
        <v>247</v>
      </c>
      <c r="T11" s="527"/>
      <c r="U11" s="527"/>
      <c r="V11" s="527"/>
      <c r="W11" s="527"/>
      <c r="X11" s="527"/>
      <c r="Y11" s="527"/>
      <c r="Z11" s="527"/>
      <c r="AA11" s="527"/>
      <c r="AB11" s="527"/>
      <c r="AC11" s="527"/>
      <c r="AD11" s="527"/>
      <c r="AE11" s="527"/>
      <c r="AF11" s="527"/>
      <c r="AG11" s="527"/>
      <c r="AH11" s="527"/>
      <c r="AI11" s="527"/>
      <c r="AJ11" s="528"/>
      <c r="AK11" s="494" t="s">
        <v>100</v>
      </c>
      <c r="AL11" s="495"/>
      <c r="AM11" s="495"/>
      <c r="AN11" s="495"/>
      <c r="AO11" s="495"/>
      <c r="AP11" s="495"/>
      <c r="AQ11" s="495"/>
      <c r="AR11" s="495"/>
      <c r="AS11" s="495"/>
      <c r="AT11" s="495"/>
      <c r="AU11" s="495"/>
      <c r="AV11" s="495"/>
      <c r="AW11" s="495"/>
      <c r="AX11" s="495"/>
      <c r="AY11" s="495"/>
      <c r="AZ11" s="495"/>
      <c r="BA11" s="495"/>
      <c r="BB11" s="495"/>
      <c r="BC11" s="495"/>
      <c r="BD11" s="495"/>
      <c r="BE11" s="495"/>
      <c r="BF11" s="495"/>
      <c r="BG11" s="495"/>
      <c r="BH11" s="495"/>
      <c r="BI11" s="495"/>
      <c r="BJ11" s="495"/>
      <c r="BK11" s="495"/>
      <c r="BL11" s="495"/>
      <c r="BM11" s="495"/>
      <c r="BN11" s="495"/>
      <c r="BO11" s="495"/>
      <c r="BP11" s="495"/>
      <c r="BQ11" s="495"/>
      <c r="BR11" s="495"/>
      <c r="BS11" s="495"/>
      <c r="BT11" s="495"/>
      <c r="BU11" s="495"/>
      <c r="BV11" s="495"/>
      <c r="BW11" s="495"/>
      <c r="BX11" s="495"/>
      <c r="BY11" s="495"/>
      <c r="BZ11" s="495"/>
      <c r="CA11" s="495"/>
      <c r="CB11" s="495"/>
      <c r="CC11" s="495"/>
      <c r="CD11" s="495"/>
      <c r="CE11" s="495"/>
      <c r="CF11" s="496"/>
      <c r="CG11" s="497" t="s">
        <v>229</v>
      </c>
      <c r="CH11" s="498"/>
      <c r="CI11" s="498"/>
      <c r="CJ11" s="498"/>
      <c r="CK11" s="498"/>
      <c r="CL11" s="498"/>
      <c r="CM11" s="498"/>
      <c r="CN11" s="498"/>
      <c r="CO11" s="498"/>
      <c r="CP11" s="498"/>
      <c r="CQ11" s="498"/>
      <c r="CR11" s="498"/>
      <c r="CS11" s="498"/>
      <c r="CT11" s="498"/>
      <c r="CU11" s="498"/>
      <c r="CV11" s="498"/>
      <c r="CW11" s="498"/>
      <c r="CX11" s="498"/>
      <c r="CY11" s="498"/>
      <c r="CZ11" s="498"/>
      <c r="DA11" s="498"/>
      <c r="DB11" s="498"/>
      <c r="DC11" s="498"/>
      <c r="DD11" s="498"/>
      <c r="DE11" s="498"/>
      <c r="DF11" s="498"/>
      <c r="DG11" s="498"/>
      <c r="DH11" s="498"/>
      <c r="DI11" s="498"/>
      <c r="DJ11" s="498"/>
      <c r="DK11" s="498"/>
      <c r="DL11" s="498"/>
      <c r="DM11" s="498"/>
      <c r="DN11" s="498"/>
      <c r="DO11" s="498"/>
      <c r="DP11" s="498"/>
      <c r="DQ11" s="498"/>
      <c r="DR11" s="498"/>
      <c r="DS11" s="498"/>
      <c r="DT11" s="498"/>
      <c r="DU11" s="498"/>
      <c r="DV11" s="498"/>
      <c r="DW11" s="498"/>
      <c r="DX11" s="498"/>
      <c r="DY11" s="498"/>
      <c r="DZ11" s="498"/>
      <c r="EA11" s="498"/>
      <c r="EB11" s="499"/>
      <c r="EC11" s="402"/>
      <c r="ED11" s="402"/>
      <c r="EE11" s="402"/>
      <c r="EF11" s="402"/>
      <c r="EG11" s="402"/>
      <c r="EH11" s="402"/>
      <c r="EJ11" s="389"/>
    </row>
    <row r="12" spans="1:151" s="389" customFormat="1" ht="27" customHeight="1" x14ac:dyDescent="0.15">
      <c r="S12" s="529"/>
      <c r="T12" s="530"/>
      <c r="U12" s="530"/>
      <c r="V12" s="530"/>
      <c r="W12" s="530"/>
      <c r="X12" s="530"/>
      <c r="Y12" s="530"/>
      <c r="Z12" s="530"/>
      <c r="AA12" s="530"/>
      <c r="AB12" s="530"/>
      <c r="AC12" s="530"/>
      <c r="AD12" s="530"/>
      <c r="AE12" s="530"/>
      <c r="AF12" s="530"/>
      <c r="AG12" s="530"/>
      <c r="AH12" s="530"/>
      <c r="AI12" s="530"/>
      <c r="AJ12" s="531"/>
      <c r="AK12" s="500" t="s">
        <v>225</v>
      </c>
      <c r="AL12" s="501"/>
      <c r="AM12" s="501"/>
      <c r="AN12" s="501"/>
      <c r="AO12" s="501"/>
      <c r="AP12" s="501"/>
      <c r="AQ12" s="501"/>
      <c r="AR12" s="501"/>
      <c r="AS12" s="501"/>
      <c r="AT12" s="501"/>
      <c r="AU12" s="501"/>
      <c r="AV12" s="501"/>
      <c r="AW12" s="501"/>
      <c r="AX12" s="501"/>
      <c r="AY12" s="502"/>
      <c r="AZ12" s="503" t="s">
        <v>224</v>
      </c>
      <c r="BA12" s="504"/>
      <c r="BB12" s="504"/>
      <c r="BC12" s="504"/>
      <c r="BD12" s="504"/>
      <c r="BE12" s="504"/>
      <c r="BF12" s="504"/>
      <c r="BG12" s="504"/>
      <c r="BH12" s="504"/>
      <c r="BI12" s="504"/>
      <c r="BJ12" s="504"/>
      <c r="BK12" s="504"/>
      <c r="BL12" s="504"/>
      <c r="BM12" s="504"/>
      <c r="BN12" s="505"/>
      <c r="BO12" s="506" t="s">
        <v>36</v>
      </c>
      <c r="BP12" s="507"/>
      <c r="BQ12" s="507"/>
      <c r="BR12" s="507"/>
      <c r="BS12" s="507"/>
      <c r="BT12" s="507"/>
      <c r="BU12" s="507"/>
      <c r="BV12" s="507"/>
      <c r="BW12" s="507"/>
      <c r="BX12" s="507"/>
      <c r="BY12" s="507"/>
      <c r="BZ12" s="507"/>
      <c r="CA12" s="507"/>
      <c r="CB12" s="507"/>
      <c r="CC12" s="507"/>
      <c r="CD12" s="507"/>
      <c r="CE12" s="507"/>
      <c r="CF12" s="508"/>
      <c r="CG12" s="509" t="s">
        <v>246</v>
      </c>
      <c r="CH12" s="507"/>
      <c r="CI12" s="507"/>
      <c r="CJ12" s="507"/>
      <c r="CK12" s="507"/>
      <c r="CL12" s="507"/>
      <c r="CM12" s="507"/>
      <c r="CN12" s="507"/>
      <c r="CO12" s="507"/>
      <c r="CP12" s="507"/>
      <c r="CQ12" s="507"/>
      <c r="CR12" s="507"/>
      <c r="CS12" s="507"/>
      <c r="CT12" s="507"/>
      <c r="CU12" s="507"/>
      <c r="CV12" s="510" t="s">
        <v>91</v>
      </c>
      <c r="CW12" s="507"/>
      <c r="CX12" s="507"/>
      <c r="CY12" s="507"/>
      <c r="CZ12" s="507"/>
      <c r="DA12" s="507"/>
      <c r="DB12" s="507"/>
      <c r="DC12" s="507"/>
      <c r="DD12" s="507"/>
      <c r="DE12" s="507"/>
      <c r="DF12" s="507"/>
      <c r="DG12" s="507"/>
      <c r="DH12" s="507"/>
      <c r="DI12" s="507"/>
      <c r="DJ12" s="507"/>
      <c r="DK12" s="506" t="s">
        <v>227</v>
      </c>
      <c r="DL12" s="507"/>
      <c r="DM12" s="507"/>
      <c r="DN12" s="507"/>
      <c r="DO12" s="507"/>
      <c r="DP12" s="507"/>
      <c r="DQ12" s="507"/>
      <c r="DR12" s="507"/>
      <c r="DS12" s="507"/>
      <c r="DT12" s="507"/>
      <c r="DU12" s="507"/>
      <c r="DV12" s="507"/>
      <c r="DW12" s="507"/>
      <c r="DX12" s="507"/>
      <c r="DY12" s="507"/>
      <c r="DZ12" s="507"/>
      <c r="EA12" s="507"/>
      <c r="EB12" s="508"/>
      <c r="EC12" s="402"/>
      <c r="ED12" s="402"/>
      <c r="EE12" s="402"/>
      <c r="EF12" s="402"/>
      <c r="EG12" s="402"/>
      <c r="EH12" s="402"/>
      <c r="EJ12" s="403"/>
    </row>
    <row r="13" spans="1:151" s="389" customFormat="1" ht="21" customHeight="1" x14ac:dyDescent="0.15">
      <c r="S13" s="515">
        <v>-837</v>
      </c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7"/>
      <c r="AK13" s="515">
        <v>385</v>
      </c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8"/>
      <c r="AZ13" s="519">
        <v>1172</v>
      </c>
      <c r="BA13" s="520"/>
      <c r="BB13" s="520"/>
      <c r="BC13" s="520"/>
      <c r="BD13" s="520"/>
      <c r="BE13" s="520"/>
      <c r="BF13" s="520"/>
      <c r="BG13" s="520"/>
      <c r="BH13" s="520"/>
      <c r="BI13" s="520"/>
      <c r="BJ13" s="520"/>
      <c r="BK13" s="520"/>
      <c r="BL13" s="520"/>
      <c r="BM13" s="520"/>
      <c r="BN13" s="521"/>
      <c r="BO13" s="519">
        <v>-787</v>
      </c>
      <c r="BP13" s="520"/>
      <c r="BQ13" s="520"/>
      <c r="BR13" s="520"/>
      <c r="BS13" s="520"/>
      <c r="BT13" s="520"/>
      <c r="BU13" s="520"/>
      <c r="BV13" s="520"/>
      <c r="BW13" s="520"/>
      <c r="BX13" s="520"/>
      <c r="BY13" s="520"/>
      <c r="BZ13" s="520"/>
      <c r="CA13" s="520"/>
      <c r="CB13" s="520"/>
      <c r="CC13" s="520"/>
      <c r="CD13" s="520"/>
      <c r="CE13" s="520"/>
      <c r="CF13" s="522"/>
      <c r="CG13" s="523">
        <v>772</v>
      </c>
      <c r="CH13" s="512"/>
      <c r="CI13" s="512"/>
      <c r="CJ13" s="512"/>
      <c r="CK13" s="512"/>
      <c r="CL13" s="512"/>
      <c r="CM13" s="512"/>
      <c r="CN13" s="512"/>
      <c r="CO13" s="512"/>
      <c r="CP13" s="512"/>
      <c r="CQ13" s="512"/>
      <c r="CR13" s="512"/>
      <c r="CS13" s="512"/>
      <c r="CT13" s="512"/>
      <c r="CU13" s="512"/>
      <c r="CV13" s="511">
        <v>822</v>
      </c>
      <c r="CW13" s="512"/>
      <c r="CX13" s="512"/>
      <c r="CY13" s="512"/>
      <c r="CZ13" s="512"/>
      <c r="DA13" s="512"/>
      <c r="DB13" s="512"/>
      <c r="DC13" s="512"/>
      <c r="DD13" s="512"/>
      <c r="DE13" s="512"/>
      <c r="DF13" s="512"/>
      <c r="DG13" s="512"/>
      <c r="DH13" s="512"/>
      <c r="DI13" s="512"/>
      <c r="DJ13" s="512"/>
      <c r="DK13" s="511">
        <v>-50</v>
      </c>
      <c r="DL13" s="512"/>
      <c r="DM13" s="512"/>
      <c r="DN13" s="512"/>
      <c r="DO13" s="512"/>
      <c r="DP13" s="512"/>
      <c r="DQ13" s="512"/>
      <c r="DR13" s="512"/>
      <c r="DS13" s="512"/>
      <c r="DT13" s="512"/>
      <c r="DU13" s="512"/>
      <c r="DV13" s="512"/>
      <c r="DW13" s="512"/>
      <c r="DX13" s="512"/>
      <c r="DY13" s="512"/>
      <c r="DZ13" s="512"/>
      <c r="EA13" s="512"/>
      <c r="EB13" s="513"/>
      <c r="EC13" s="404"/>
      <c r="ED13" s="404"/>
      <c r="EE13" s="404"/>
      <c r="EF13" s="404"/>
      <c r="EG13" s="404"/>
      <c r="EH13" s="404"/>
      <c r="EJ13" s="405"/>
    </row>
    <row r="14" spans="1:151" s="389" customFormat="1" ht="7.5" customHeight="1" x14ac:dyDescent="0.1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</row>
    <row r="15" spans="1:151" s="397" customFormat="1" ht="18" customHeight="1" x14ac:dyDescent="0.2">
      <c r="E15" s="391"/>
      <c r="F15" s="391"/>
      <c r="G15" s="391"/>
      <c r="H15" s="391"/>
      <c r="I15" s="391"/>
      <c r="J15" s="391"/>
      <c r="K15" s="391"/>
      <c r="L15" s="391"/>
      <c r="M15" s="391"/>
      <c r="N15" s="391" t="s">
        <v>232</v>
      </c>
      <c r="O15" s="391"/>
      <c r="P15" s="391"/>
      <c r="Q15" s="391"/>
      <c r="R15" s="391"/>
      <c r="S15" s="391"/>
      <c r="T15" s="391"/>
      <c r="U15" s="391"/>
      <c r="V15" s="400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488">
        <v>13922</v>
      </c>
      <c r="AR15" s="489"/>
      <c r="AS15" s="489"/>
      <c r="AT15" s="489"/>
      <c r="AU15" s="489"/>
      <c r="AV15" s="489"/>
      <c r="AW15" s="489"/>
      <c r="AX15" s="489"/>
      <c r="AY15" s="489"/>
      <c r="AZ15" s="489"/>
      <c r="BA15" s="489"/>
      <c r="BB15" s="489"/>
      <c r="BC15" s="489"/>
      <c r="BD15" s="489"/>
      <c r="BE15" s="489"/>
      <c r="BF15" s="490">
        <v>1.44</v>
      </c>
      <c r="BG15" s="489"/>
      <c r="BH15" s="489"/>
      <c r="BI15" s="489"/>
      <c r="BJ15" s="489"/>
      <c r="BK15" s="489"/>
      <c r="BL15" s="489"/>
      <c r="BM15" s="489"/>
      <c r="BN15" s="489"/>
      <c r="BO15" s="489"/>
      <c r="BP15" s="489"/>
      <c r="BQ15" s="489"/>
      <c r="BR15" s="489"/>
      <c r="BS15" s="489"/>
      <c r="BT15" s="489"/>
      <c r="BU15" s="391" t="s">
        <v>405</v>
      </c>
      <c r="BV15" s="391"/>
      <c r="BW15" s="391"/>
      <c r="BX15" s="391"/>
      <c r="BY15" s="391"/>
      <c r="BZ15" s="391"/>
      <c r="CA15" s="391"/>
      <c r="CB15" s="391"/>
      <c r="CC15" s="391"/>
      <c r="CD15" s="391"/>
      <c r="CE15" s="391"/>
      <c r="CF15" s="391"/>
      <c r="CG15" s="391"/>
      <c r="CH15" s="391"/>
      <c r="CI15" s="391"/>
      <c r="CJ15" s="391"/>
      <c r="CK15" s="391"/>
      <c r="CL15" s="391"/>
      <c r="CM15" s="391"/>
      <c r="CN15" s="391"/>
      <c r="CO15" s="391"/>
      <c r="CP15" s="391"/>
      <c r="CQ15" s="391"/>
      <c r="CR15" s="391"/>
      <c r="CS15" s="391"/>
      <c r="CT15" s="391"/>
      <c r="CU15" s="391"/>
      <c r="CV15" s="391"/>
      <c r="CW15" s="391"/>
      <c r="CX15" s="391"/>
      <c r="CY15" s="391"/>
      <c r="CZ15" s="391"/>
      <c r="DA15" s="391"/>
      <c r="DB15" s="391"/>
      <c r="DC15" s="391"/>
      <c r="DD15" s="391"/>
      <c r="DE15" s="391"/>
      <c r="DF15" s="391"/>
      <c r="DG15" s="391"/>
      <c r="DH15" s="391"/>
      <c r="DI15" s="391"/>
      <c r="DJ15" s="391"/>
      <c r="DK15" s="391"/>
      <c r="DL15" s="391"/>
      <c r="DM15" s="391"/>
      <c r="DN15" s="391"/>
      <c r="DO15" s="391"/>
      <c r="DP15" s="391"/>
      <c r="DQ15" s="391"/>
      <c r="DR15" s="391"/>
      <c r="DS15" s="391"/>
      <c r="DT15" s="391"/>
      <c r="DU15" s="391"/>
      <c r="DV15" s="391"/>
      <c r="DW15" s="391"/>
      <c r="ED15" s="391"/>
      <c r="EE15" s="391"/>
      <c r="EF15" s="391"/>
      <c r="EG15" s="391"/>
      <c r="EH15" s="391"/>
      <c r="EI15" s="391"/>
      <c r="EJ15" s="391"/>
      <c r="EK15" s="391"/>
      <c r="EL15" s="391"/>
      <c r="EM15" s="391"/>
      <c r="EN15" s="391"/>
      <c r="EO15" s="391"/>
      <c r="EP15" s="391"/>
      <c r="EQ15" s="391"/>
      <c r="ER15" s="391"/>
      <c r="ES15" s="391"/>
      <c r="ET15" s="391"/>
      <c r="EU15" s="391"/>
    </row>
    <row r="16" spans="1:151" s="397" customFormat="1" ht="15" customHeight="1" x14ac:dyDescent="0.15">
      <c r="Q16" s="514">
        <v>43739</v>
      </c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  <c r="AH16" s="514"/>
      <c r="AI16" s="514"/>
      <c r="AJ16" s="514"/>
      <c r="AK16" s="514"/>
      <c r="AL16" s="514"/>
      <c r="AM16" s="514"/>
      <c r="AN16" s="514"/>
      <c r="AO16" s="514"/>
      <c r="AP16" s="514"/>
      <c r="AQ16" s="514"/>
      <c r="AR16" s="492" t="s">
        <v>235</v>
      </c>
      <c r="AS16" s="492"/>
      <c r="AT16" s="492"/>
      <c r="AU16" s="492"/>
      <c r="AV16" s="492"/>
      <c r="AW16" s="492"/>
      <c r="AX16" s="493">
        <v>44104</v>
      </c>
      <c r="AY16" s="493"/>
      <c r="AZ16" s="493"/>
      <c r="BA16" s="493"/>
      <c r="BB16" s="493"/>
      <c r="BC16" s="493"/>
      <c r="BD16" s="493"/>
      <c r="BE16" s="493"/>
      <c r="BF16" s="493"/>
      <c r="BG16" s="493"/>
      <c r="BH16" s="493"/>
      <c r="BI16" s="493"/>
      <c r="BJ16" s="493"/>
      <c r="BK16" s="493"/>
      <c r="BL16" s="493"/>
      <c r="BM16" s="493"/>
      <c r="BN16" s="493"/>
      <c r="BO16" s="493"/>
      <c r="BP16" s="493"/>
      <c r="BQ16" s="493"/>
      <c r="BR16" s="493"/>
      <c r="BS16" s="493"/>
      <c r="BT16" s="493"/>
      <c r="BU16" s="493"/>
      <c r="BV16" s="493"/>
      <c r="BW16" s="493"/>
      <c r="BX16" s="493"/>
      <c r="BY16" s="389" t="s">
        <v>238</v>
      </c>
      <c r="BZ16" s="389"/>
      <c r="CA16" s="389"/>
      <c r="CB16" s="389"/>
      <c r="CC16" s="389"/>
      <c r="CD16" s="389"/>
      <c r="CE16" s="389"/>
      <c r="CF16" s="389"/>
      <c r="CG16" s="389"/>
      <c r="CH16" s="389"/>
      <c r="CI16" s="389"/>
      <c r="CJ16" s="389"/>
      <c r="CK16" s="389"/>
      <c r="CL16" s="389"/>
      <c r="CM16" s="389"/>
      <c r="CN16" s="389"/>
      <c r="CO16" s="389"/>
      <c r="CP16" s="389"/>
      <c r="CQ16" s="389"/>
      <c r="CR16" s="389"/>
      <c r="CS16" s="401"/>
      <c r="CT16" s="401"/>
      <c r="CU16" s="401"/>
      <c r="CV16" s="401"/>
      <c r="CW16" s="401"/>
      <c r="CX16" s="401"/>
      <c r="CY16" s="401"/>
      <c r="CZ16" s="401"/>
      <c r="DA16" s="389"/>
      <c r="DB16" s="389"/>
      <c r="DC16" s="389"/>
      <c r="DD16" s="389"/>
      <c r="DE16" s="389"/>
      <c r="DF16" s="389"/>
      <c r="DG16" s="389"/>
      <c r="DH16" s="389"/>
      <c r="DI16" s="389"/>
      <c r="DJ16" s="389"/>
      <c r="DK16" s="389"/>
      <c r="DL16" s="389"/>
      <c r="DM16" s="389"/>
      <c r="DN16" s="389"/>
      <c r="DO16" s="389"/>
      <c r="DP16" s="389"/>
      <c r="DQ16" s="389"/>
      <c r="DR16" s="389"/>
      <c r="DS16" s="389"/>
      <c r="DT16" s="389"/>
      <c r="DU16" s="389"/>
      <c r="DV16" s="389"/>
      <c r="DW16" s="389"/>
      <c r="DX16" s="389"/>
      <c r="DY16" s="389"/>
      <c r="DZ16" s="389"/>
      <c r="EA16" s="389"/>
      <c r="EB16" s="389"/>
      <c r="EC16" s="389"/>
      <c r="ED16" s="389"/>
      <c r="EE16" s="389"/>
      <c r="EF16" s="389"/>
      <c r="EG16" s="389"/>
      <c r="EH16" s="389"/>
      <c r="EI16" s="389"/>
    </row>
    <row r="17" spans="1:151" s="397" customFormat="1" ht="18" customHeight="1" x14ac:dyDescent="0.15">
      <c r="Q17" s="386"/>
      <c r="S17" s="526" t="s">
        <v>247</v>
      </c>
      <c r="T17" s="527"/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27"/>
      <c r="AG17" s="527"/>
      <c r="AH17" s="527"/>
      <c r="AI17" s="527"/>
      <c r="AJ17" s="528"/>
      <c r="AK17" s="494" t="s">
        <v>100</v>
      </c>
      <c r="AL17" s="495"/>
      <c r="AM17" s="495"/>
      <c r="AN17" s="495"/>
      <c r="AO17" s="495"/>
      <c r="AP17" s="495"/>
      <c r="AQ17" s="495"/>
      <c r="AR17" s="495"/>
      <c r="AS17" s="495"/>
      <c r="AT17" s="495"/>
      <c r="AU17" s="495"/>
      <c r="AV17" s="495"/>
      <c r="AW17" s="495"/>
      <c r="AX17" s="495"/>
      <c r="AY17" s="495"/>
      <c r="AZ17" s="495"/>
      <c r="BA17" s="495"/>
      <c r="BB17" s="495"/>
      <c r="BC17" s="495"/>
      <c r="BD17" s="495"/>
      <c r="BE17" s="495"/>
      <c r="BF17" s="495"/>
      <c r="BG17" s="495"/>
      <c r="BH17" s="495"/>
      <c r="BI17" s="495"/>
      <c r="BJ17" s="495"/>
      <c r="BK17" s="495"/>
      <c r="BL17" s="495"/>
      <c r="BM17" s="495"/>
      <c r="BN17" s="495"/>
      <c r="BO17" s="495"/>
      <c r="BP17" s="495"/>
      <c r="BQ17" s="495"/>
      <c r="BR17" s="495"/>
      <c r="BS17" s="495"/>
      <c r="BT17" s="495"/>
      <c r="BU17" s="495"/>
      <c r="BV17" s="495"/>
      <c r="BW17" s="495"/>
      <c r="BX17" s="495"/>
      <c r="BY17" s="495"/>
      <c r="BZ17" s="495"/>
      <c r="CA17" s="495"/>
      <c r="CB17" s="495"/>
      <c r="CC17" s="495"/>
      <c r="CD17" s="495"/>
      <c r="CE17" s="495"/>
      <c r="CF17" s="496"/>
      <c r="CG17" s="497" t="s">
        <v>229</v>
      </c>
      <c r="CH17" s="498"/>
      <c r="CI17" s="498"/>
      <c r="CJ17" s="498"/>
      <c r="CK17" s="498"/>
      <c r="CL17" s="498"/>
      <c r="CM17" s="498"/>
      <c r="CN17" s="498"/>
      <c r="CO17" s="498"/>
      <c r="CP17" s="498"/>
      <c r="CQ17" s="498"/>
      <c r="CR17" s="498"/>
      <c r="CS17" s="498"/>
      <c r="CT17" s="498"/>
      <c r="CU17" s="498"/>
      <c r="CV17" s="498"/>
      <c r="CW17" s="498"/>
      <c r="CX17" s="498"/>
      <c r="CY17" s="498"/>
      <c r="CZ17" s="498"/>
      <c r="DA17" s="498"/>
      <c r="DB17" s="498"/>
      <c r="DC17" s="498"/>
      <c r="DD17" s="498"/>
      <c r="DE17" s="498"/>
      <c r="DF17" s="498"/>
      <c r="DG17" s="498"/>
      <c r="DH17" s="498"/>
      <c r="DI17" s="498"/>
      <c r="DJ17" s="498"/>
      <c r="DK17" s="498"/>
      <c r="DL17" s="498"/>
      <c r="DM17" s="498"/>
      <c r="DN17" s="498"/>
      <c r="DO17" s="498"/>
      <c r="DP17" s="498"/>
      <c r="DQ17" s="498"/>
      <c r="DR17" s="498"/>
      <c r="DS17" s="498"/>
      <c r="DT17" s="498"/>
      <c r="DU17" s="498"/>
      <c r="DV17" s="498"/>
      <c r="DW17" s="498"/>
      <c r="DX17" s="498"/>
      <c r="DY17" s="498"/>
      <c r="DZ17" s="498"/>
      <c r="EA17" s="498"/>
      <c r="EB17" s="499"/>
    </row>
    <row r="18" spans="1:151" s="397" customFormat="1" ht="27" customHeight="1" x14ac:dyDescent="0.15">
      <c r="Q18" s="389"/>
      <c r="S18" s="529"/>
      <c r="T18" s="530"/>
      <c r="U18" s="530"/>
      <c r="V18" s="530"/>
      <c r="W18" s="530"/>
      <c r="X18" s="530"/>
      <c r="Y18" s="530"/>
      <c r="Z18" s="530"/>
      <c r="AA18" s="530"/>
      <c r="AB18" s="530"/>
      <c r="AC18" s="530"/>
      <c r="AD18" s="530"/>
      <c r="AE18" s="530"/>
      <c r="AF18" s="530"/>
      <c r="AG18" s="530"/>
      <c r="AH18" s="530"/>
      <c r="AI18" s="530"/>
      <c r="AJ18" s="531"/>
      <c r="AK18" s="500" t="s">
        <v>225</v>
      </c>
      <c r="AL18" s="501"/>
      <c r="AM18" s="501"/>
      <c r="AN18" s="501"/>
      <c r="AO18" s="501"/>
      <c r="AP18" s="501"/>
      <c r="AQ18" s="501"/>
      <c r="AR18" s="501"/>
      <c r="AS18" s="501"/>
      <c r="AT18" s="501"/>
      <c r="AU18" s="501"/>
      <c r="AV18" s="501"/>
      <c r="AW18" s="501"/>
      <c r="AX18" s="501"/>
      <c r="AY18" s="502"/>
      <c r="AZ18" s="503" t="s">
        <v>224</v>
      </c>
      <c r="BA18" s="504"/>
      <c r="BB18" s="504"/>
      <c r="BC18" s="504"/>
      <c r="BD18" s="504"/>
      <c r="BE18" s="504"/>
      <c r="BF18" s="504"/>
      <c r="BG18" s="504"/>
      <c r="BH18" s="504"/>
      <c r="BI18" s="504"/>
      <c r="BJ18" s="504"/>
      <c r="BK18" s="504"/>
      <c r="BL18" s="504"/>
      <c r="BM18" s="504"/>
      <c r="BN18" s="505"/>
      <c r="BO18" s="506" t="s">
        <v>36</v>
      </c>
      <c r="BP18" s="507"/>
      <c r="BQ18" s="507"/>
      <c r="BR18" s="507"/>
      <c r="BS18" s="507"/>
      <c r="BT18" s="507"/>
      <c r="BU18" s="507"/>
      <c r="BV18" s="507"/>
      <c r="BW18" s="507"/>
      <c r="BX18" s="507"/>
      <c r="BY18" s="507"/>
      <c r="BZ18" s="507"/>
      <c r="CA18" s="507"/>
      <c r="CB18" s="507"/>
      <c r="CC18" s="507"/>
      <c r="CD18" s="507"/>
      <c r="CE18" s="507"/>
      <c r="CF18" s="508"/>
      <c r="CG18" s="509" t="s">
        <v>246</v>
      </c>
      <c r="CH18" s="507"/>
      <c r="CI18" s="507"/>
      <c r="CJ18" s="507"/>
      <c r="CK18" s="507"/>
      <c r="CL18" s="507"/>
      <c r="CM18" s="507"/>
      <c r="CN18" s="507"/>
      <c r="CO18" s="507"/>
      <c r="CP18" s="507"/>
      <c r="CQ18" s="507"/>
      <c r="CR18" s="507"/>
      <c r="CS18" s="507"/>
      <c r="CT18" s="507"/>
      <c r="CU18" s="507"/>
      <c r="CV18" s="510" t="s">
        <v>91</v>
      </c>
      <c r="CW18" s="507"/>
      <c r="CX18" s="507"/>
      <c r="CY18" s="507"/>
      <c r="CZ18" s="507"/>
      <c r="DA18" s="507"/>
      <c r="DB18" s="507"/>
      <c r="DC18" s="507"/>
      <c r="DD18" s="507"/>
      <c r="DE18" s="507"/>
      <c r="DF18" s="507"/>
      <c r="DG18" s="507"/>
      <c r="DH18" s="507"/>
      <c r="DI18" s="507"/>
      <c r="DJ18" s="507"/>
      <c r="DK18" s="506" t="s">
        <v>227</v>
      </c>
      <c r="DL18" s="507"/>
      <c r="DM18" s="507"/>
      <c r="DN18" s="507"/>
      <c r="DO18" s="507"/>
      <c r="DP18" s="507"/>
      <c r="DQ18" s="507"/>
      <c r="DR18" s="507"/>
      <c r="DS18" s="507"/>
      <c r="DT18" s="507"/>
      <c r="DU18" s="507"/>
      <c r="DV18" s="507"/>
      <c r="DW18" s="507"/>
      <c r="DX18" s="507"/>
      <c r="DY18" s="507"/>
      <c r="DZ18" s="507"/>
      <c r="EA18" s="507"/>
      <c r="EB18" s="508"/>
    </row>
    <row r="19" spans="1:151" s="397" customFormat="1" ht="21" customHeight="1" x14ac:dyDescent="0.15">
      <c r="E19" s="391"/>
      <c r="F19" s="391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89"/>
      <c r="S19" s="515">
        <v>-13922</v>
      </c>
      <c r="T19" s="536"/>
      <c r="U19" s="536"/>
      <c r="V19" s="536"/>
      <c r="W19" s="536"/>
      <c r="X19" s="536"/>
      <c r="Y19" s="536"/>
      <c r="Z19" s="536"/>
      <c r="AA19" s="536"/>
      <c r="AB19" s="536"/>
      <c r="AC19" s="536"/>
      <c r="AD19" s="536"/>
      <c r="AE19" s="536"/>
      <c r="AF19" s="536"/>
      <c r="AG19" s="536"/>
      <c r="AH19" s="536"/>
      <c r="AI19" s="536"/>
      <c r="AJ19" s="537"/>
      <c r="AK19" s="515">
        <v>4508</v>
      </c>
      <c r="AL19" s="516"/>
      <c r="AM19" s="516"/>
      <c r="AN19" s="516"/>
      <c r="AO19" s="516"/>
      <c r="AP19" s="516"/>
      <c r="AQ19" s="516"/>
      <c r="AR19" s="516"/>
      <c r="AS19" s="516"/>
      <c r="AT19" s="516"/>
      <c r="AU19" s="516"/>
      <c r="AV19" s="516"/>
      <c r="AW19" s="516"/>
      <c r="AX19" s="516"/>
      <c r="AY19" s="518"/>
      <c r="AZ19" s="519">
        <v>15520</v>
      </c>
      <c r="BA19" s="520"/>
      <c r="BB19" s="520"/>
      <c r="BC19" s="520"/>
      <c r="BD19" s="520"/>
      <c r="BE19" s="520"/>
      <c r="BF19" s="520"/>
      <c r="BG19" s="520"/>
      <c r="BH19" s="520"/>
      <c r="BI19" s="520"/>
      <c r="BJ19" s="520"/>
      <c r="BK19" s="520"/>
      <c r="BL19" s="520"/>
      <c r="BM19" s="520"/>
      <c r="BN19" s="521"/>
      <c r="BO19" s="519">
        <v>-11012</v>
      </c>
      <c r="BP19" s="520"/>
      <c r="BQ19" s="520"/>
      <c r="BR19" s="520"/>
      <c r="BS19" s="520"/>
      <c r="BT19" s="520"/>
      <c r="BU19" s="520"/>
      <c r="BV19" s="520"/>
      <c r="BW19" s="520"/>
      <c r="BX19" s="520"/>
      <c r="BY19" s="520"/>
      <c r="BZ19" s="520"/>
      <c r="CA19" s="520"/>
      <c r="CB19" s="520"/>
      <c r="CC19" s="520"/>
      <c r="CD19" s="520"/>
      <c r="CE19" s="520"/>
      <c r="CF19" s="522"/>
      <c r="CG19" s="523">
        <v>11899</v>
      </c>
      <c r="CH19" s="512"/>
      <c r="CI19" s="512"/>
      <c r="CJ19" s="512"/>
      <c r="CK19" s="512"/>
      <c r="CL19" s="512"/>
      <c r="CM19" s="512"/>
      <c r="CN19" s="512"/>
      <c r="CO19" s="512"/>
      <c r="CP19" s="512"/>
      <c r="CQ19" s="512"/>
      <c r="CR19" s="512"/>
      <c r="CS19" s="512"/>
      <c r="CT19" s="512"/>
      <c r="CU19" s="512"/>
      <c r="CV19" s="511">
        <v>14809</v>
      </c>
      <c r="CW19" s="512"/>
      <c r="CX19" s="512"/>
      <c r="CY19" s="512"/>
      <c r="CZ19" s="512"/>
      <c r="DA19" s="512"/>
      <c r="DB19" s="512"/>
      <c r="DC19" s="512"/>
      <c r="DD19" s="512"/>
      <c r="DE19" s="512"/>
      <c r="DF19" s="512"/>
      <c r="DG19" s="512"/>
      <c r="DH19" s="512"/>
      <c r="DI19" s="512"/>
      <c r="DJ19" s="512"/>
      <c r="DK19" s="511">
        <v>-2910</v>
      </c>
      <c r="DL19" s="512"/>
      <c r="DM19" s="512"/>
      <c r="DN19" s="512"/>
      <c r="DO19" s="512"/>
      <c r="DP19" s="512"/>
      <c r="DQ19" s="512"/>
      <c r="DR19" s="512"/>
      <c r="DS19" s="512"/>
      <c r="DT19" s="512"/>
      <c r="DU19" s="512"/>
      <c r="DV19" s="512"/>
      <c r="DW19" s="512"/>
      <c r="DX19" s="512"/>
      <c r="DY19" s="512"/>
      <c r="DZ19" s="512"/>
      <c r="EA19" s="512"/>
      <c r="EB19" s="513"/>
      <c r="EJ19" s="391"/>
      <c r="EK19" s="391"/>
      <c r="EL19" s="391"/>
      <c r="EM19" s="391"/>
      <c r="EN19" s="391"/>
      <c r="EO19" s="391"/>
      <c r="EP19" s="391"/>
      <c r="EQ19" s="391"/>
      <c r="ER19" s="391"/>
      <c r="ES19" s="391"/>
      <c r="ET19" s="391"/>
      <c r="EU19" s="391"/>
    </row>
    <row r="20" spans="1:151" s="397" customFormat="1" ht="11.25" customHeight="1" x14ac:dyDescent="0.15"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89"/>
      <c r="R20" s="40"/>
      <c r="S20" s="405"/>
      <c r="T20" s="405"/>
      <c r="U20" s="405"/>
      <c r="V20" s="405"/>
      <c r="W20" s="405"/>
      <c r="X20" s="405"/>
      <c r="Y20" s="405"/>
      <c r="Z20" s="405"/>
      <c r="AA20" s="405"/>
      <c r="AB20" s="405"/>
      <c r="AC20" s="405"/>
      <c r="AD20" s="405"/>
      <c r="AE20" s="405"/>
      <c r="AF20" s="405"/>
      <c r="AG20" s="405"/>
      <c r="AH20" s="405"/>
      <c r="AI20" s="405"/>
      <c r="AJ20" s="405"/>
      <c r="AK20" s="405"/>
      <c r="AL20" s="405"/>
      <c r="AM20" s="405"/>
      <c r="AN20" s="405"/>
      <c r="AO20" s="405"/>
      <c r="AP20" s="405"/>
      <c r="AQ20" s="405"/>
      <c r="AR20" s="405"/>
      <c r="AS20" s="405"/>
      <c r="AT20" s="405"/>
      <c r="AU20" s="405"/>
      <c r="AV20" s="405"/>
      <c r="AW20" s="405"/>
      <c r="AX20" s="405"/>
      <c r="AY20" s="405"/>
      <c r="AZ20" s="405"/>
      <c r="BA20" s="405"/>
      <c r="BB20" s="405"/>
      <c r="BC20" s="405"/>
      <c r="BD20" s="405"/>
      <c r="BE20" s="405"/>
      <c r="BF20" s="405"/>
      <c r="BG20" s="405"/>
      <c r="BH20" s="405"/>
      <c r="BI20" s="405"/>
      <c r="BJ20" s="405"/>
      <c r="BK20" s="405"/>
      <c r="BL20" s="405"/>
      <c r="BM20" s="405"/>
      <c r="BN20" s="405"/>
      <c r="BO20" s="405"/>
      <c r="BP20" s="405"/>
      <c r="BQ20" s="405"/>
      <c r="BR20" s="405"/>
      <c r="BS20" s="405"/>
      <c r="BT20" s="405"/>
      <c r="BU20" s="405"/>
      <c r="BV20" s="405"/>
      <c r="BW20" s="405"/>
      <c r="BX20" s="405"/>
      <c r="BY20" s="405"/>
      <c r="BZ20" s="405"/>
      <c r="CA20" s="405"/>
      <c r="CB20" s="405"/>
      <c r="CC20" s="405"/>
      <c r="CD20" s="405"/>
      <c r="CE20" s="405"/>
      <c r="CF20" s="405"/>
      <c r="CG20" s="405"/>
      <c r="CH20" s="405"/>
      <c r="CI20" s="405"/>
      <c r="CJ20" s="405"/>
      <c r="CK20" s="405"/>
      <c r="CL20" s="405"/>
      <c r="CM20" s="405"/>
      <c r="CN20" s="405"/>
      <c r="CO20" s="404"/>
      <c r="CP20" s="404"/>
      <c r="CQ20" s="404"/>
      <c r="CR20" s="404"/>
      <c r="CS20" s="404"/>
      <c r="CT20" s="404"/>
      <c r="CU20" s="404"/>
      <c r="CV20" s="404"/>
      <c r="CW20" s="404"/>
      <c r="CX20" s="404"/>
      <c r="CY20" s="404"/>
      <c r="CZ20" s="404"/>
      <c r="DA20" s="404"/>
      <c r="DB20" s="404"/>
      <c r="DC20" s="404"/>
      <c r="DD20" s="404"/>
      <c r="DE20" s="404"/>
      <c r="DF20" s="405"/>
      <c r="DG20" s="404"/>
      <c r="DH20" s="404"/>
      <c r="DI20" s="404"/>
      <c r="DJ20" s="404"/>
      <c r="DK20" s="404"/>
      <c r="DL20" s="404"/>
      <c r="DM20" s="404"/>
      <c r="DN20" s="404"/>
      <c r="DO20" s="404"/>
      <c r="DP20" s="404"/>
      <c r="DQ20" s="404"/>
      <c r="DR20" s="404"/>
      <c r="DS20" s="404"/>
      <c r="DT20" s="404"/>
      <c r="DU20" s="404"/>
      <c r="DV20" s="404"/>
      <c r="DW20" s="404"/>
      <c r="DX20" s="405"/>
      <c r="DY20" s="404"/>
      <c r="DZ20" s="404"/>
      <c r="EA20" s="404"/>
      <c r="EB20" s="404"/>
      <c r="EC20" s="404"/>
      <c r="ED20" s="404"/>
      <c r="EE20" s="404"/>
      <c r="EF20" s="404"/>
      <c r="EG20" s="404"/>
      <c r="EH20" s="404"/>
      <c r="EI20" s="405"/>
      <c r="EJ20" s="391"/>
      <c r="EK20" s="391"/>
      <c r="EL20" s="391"/>
      <c r="EM20" s="391"/>
      <c r="EN20" s="391"/>
      <c r="EO20" s="391"/>
      <c r="EP20" s="391"/>
      <c r="EQ20" s="391"/>
      <c r="ER20" s="391"/>
      <c r="ES20" s="391"/>
      <c r="ET20" s="391"/>
      <c r="EU20" s="391"/>
    </row>
    <row r="21" spans="1:151" ht="18" customHeight="1" x14ac:dyDescent="0.3">
      <c r="A21" s="389"/>
      <c r="B21" s="389"/>
      <c r="E21" s="395" t="s">
        <v>69</v>
      </c>
    </row>
    <row r="22" spans="1:151" s="397" customFormat="1" ht="18" customHeight="1" x14ac:dyDescent="0.15">
      <c r="E22" s="391"/>
      <c r="F22" s="391"/>
      <c r="G22" s="391"/>
      <c r="H22" s="391"/>
      <c r="I22" s="406"/>
      <c r="J22" s="532">
        <v>44105</v>
      </c>
      <c r="K22" s="533"/>
      <c r="L22" s="533"/>
      <c r="M22" s="533"/>
      <c r="N22" s="533"/>
      <c r="O22" s="533"/>
      <c r="P22" s="533"/>
      <c r="Q22" s="533"/>
      <c r="R22" s="533"/>
      <c r="S22" s="533"/>
      <c r="T22" s="533"/>
      <c r="U22" s="533"/>
      <c r="V22" s="533"/>
      <c r="W22" s="533"/>
      <c r="X22" s="533"/>
      <c r="Y22" s="533"/>
      <c r="Z22" s="533"/>
      <c r="AA22" s="533"/>
      <c r="AB22" s="533"/>
      <c r="AC22" s="533"/>
      <c r="AD22" s="533"/>
      <c r="AE22" s="533"/>
      <c r="AF22" s="533"/>
      <c r="AG22" s="533"/>
      <c r="AH22" s="533"/>
      <c r="AI22" s="533"/>
      <c r="AJ22" s="533"/>
      <c r="AK22" s="533"/>
      <c r="AL22" s="391" t="s">
        <v>242</v>
      </c>
      <c r="AM22" s="3"/>
      <c r="AN22" s="3"/>
      <c r="AO22" s="3"/>
      <c r="AP22" s="3"/>
      <c r="AQ22" s="3"/>
      <c r="AR22" s="3"/>
      <c r="AS22" s="3"/>
      <c r="AT22" s="391"/>
      <c r="AU22" s="391"/>
      <c r="AV22" s="391"/>
      <c r="AW22" s="391"/>
      <c r="AX22" s="391"/>
      <c r="AY22" s="391"/>
      <c r="AZ22" s="391"/>
      <c r="BA22" s="391"/>
      <c r="BB22" s="391"/>
      <c r="BC22" s="391"/>
      <c r="BD22" s="391"/>
      <c r="BE22" s="391"/>
      <c r="BF22" s="391"/>
      <c r="BG22" s="391"/>
      <c r="BH22" s="391"/>
      <c r="BI22" s="391"/>
      <c r="BJ22" s="534">
        <v>389951</v>
      </c>
      <c r="BK22" s="483"/>
      <c r="BL22" s="483"/>
      <c r="BM22" s="483"/>
      <c r="BN22" s="483"/>
      <c r="BO22" s="483"/>
      <c r="BP22" s="483"/>
      <c r="BQ22" s="483"/>
      <c r="BR22" s="483"/>
      <c r="BS22" s="483"/>
      <c r="BT22" s="483"/>
      <c r="BU22" s="483"/>
      <c r="BV22" s="483"/>
      <c r="BW22" s="483"/>
      <c r="BX22" s="483"/>
      <c r="BY22" s="483"/>
      <c r="BZ22" s="483"/>
      <c r="CA22" s="483"/>
      <c r="CB22" s="483"/>
      <c r="CC22" s="483"/>
      <c r="CJ22" s="391"/>
      <c r="CK22" s="391"/>
      <c r="CL22" s="391"/>
      <c r="CM22" s="391"/>
      <c r="CN22" s="391"/>
      <c r="CO22" s="391"/>
      <c r="CP22" s="391"/>
      <c r="CQ22" s="391"/>
      <c r="CR22" s="391"/>
      <c r="CS22" s="391"/>
      <c r="CT22" s="391"/>
      <c r="CU22" s="391"/>
      <c r="CV22" s="391"/>
      <c r="CW22" s="391"/>
      <c r="CX22" s="391"/>
      <c r="CY22" s="391"/>
      <c r="CZ22" s="391"/>
      <c r="DA22" s="391"/>
      <c r="DB22" s="391"/>
      <c r="DC22" s="391"/>
      <c r="DD22" s="391"/>
      <c r="DE22" s="391"/>
      <c r="DF22" s="391"/>
      <c r="DG22" s="391"/>
      <c r="DH22" s="391"/>
      <c r="DI22" s="391"/>
      <c r="DJ22" s="391"/>
      <c r="DK22" s="391"/>
      <c r="DL22" s="391"/>
      <c r="DM22" s="391"/>
      <c r="DN22" s="391"/>
      <c r="DO22" s="391"/>
      <c r="DP22" s="391"/>
      <c r="DQ22" s="391"/>
      <c r="DR22" s="391"/>
      <c r="DS22" s="391"/>
      <c r="DT22" s="391"/>
      <c r="DU22" s="391"/>
      <c r="DV22" s="391"/>
      <c r="DW22" s="391"/>
      <c r="DX22" s="391"/>
      <c r="DY22" s="391"/>
      <c r="DZ22" s="391"/>
      <c r="EA22" s="391"/>
      <c r="EB22" s="391"/>
      <c r="EC22" s="391"/>
      <c r="ED22" s="391"/>
      <c r="EE22" s="391"/>
      <c r="EF22" s="391"/>
      <c r="EG22" s="391"/>
      <c r="EH22" s="391"/>
      <c r="EI22" s="391"/>
      <c r="EJ22" s="391"/>
      <c r="EK22" s="391"/>
      <c r="EL22" s="391"/>
      <c r="EM22" s="391"/>
      <c r="EN22" s="391"/>
      <c r="EO22" s="391"/>
      <c r="EP22" s="391"/>
      <c r="EQ22" s="391"/>
      <c r="ER22" s="391"/>
      <c r="ES22" s="391"/>
      <c r="ET22" s="391"/>
      <c r="EU22" s="391"/>
    </row>
    <row r="23" spans="1:151" s="397" customFormat="1" ht="18" customHeight="1" x14ac:dyDescent="0.15">
      <c r="E23" s="391"/>
      <c r="F23" s="391"/>
      <c r="G23" s="391"/>
      <c r="H23" s="391"/>
      <c r="I23" s="391"/>
      <c r="J23" s="391"/>
      <c r="K23" s="391"/>
      <c r="L23" s="391"/>
      <c r="M23" s="391"/>
      <c r="N23" s="391" t="s">
        <v>231</v>
      </c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91"/>
      <c r="AD23" s="391"/>
      <c r="AE23" s="391"/>
      <c r="AF23" s="391"/>
      <c r="AG23" s="391"/>
      <c r="AH23" s="391"/>
      <c r="AI23" s="391"/>
      <c r="AJ23" s="535">
        <v>25</v>
      </c>
      <c r="AK23" s="535"/>
      <c r="AL23" s="535"/>
      <c r="AM23" s="535"/>
      <c r="AN23" s="535"/>
      <c r="AO23" s="535"/>
      <c r="AP23" s="535"/>
      <c r="AQ23" s="535"/>
      <c r="AR23" s="535"/>
      <c r="AS23" s="535"/>
      <c r="AT23" s="391" t="s">
        <v>406</v>
      </c>
      <c r="AU23" s="391"/>
      <c r="AV23" s="391"/>
      <c r="AW23" s="391"/>
      <c r="AX23" s="391"/>
      <c r="AY23" s="391"/>
      <c r="AZ23" s="391"/>
      <c r="BA23" s="391"/>
      <c r="BB23" s="391"/>
      <c r="BC23" s="391"/>
      <c r="BD23" s="391"/>
      <c r="BE23" s="391"/>
      <c r="BF23" s="391"/>
      <c r="BG23" s="391"/>
      <c r="BH23" s="391"/>
      <c r="BI23" s="391"/>
      <c r="BJ23" s="391"/>
      <c r="BK23" s="391"/>
      <c r="BL23" s="391"/>
      <c r="BM23" s="391"/>
      <c r="BN23" s="391"/>
      <c r="BO23" s="391"/>
      <c r="BP23" s="391"/>
      <c r="BQ23" s="391"/>
      <c r="BR23" s="391"/>
      <c r="BS23" s="391"/>
      <c r="BT23" s="391"/>
      <c r="BU23" s="391"/>
      <c r="BV23" s="391"/>
      <c r="BW23" s="391"/>
      <c r="BX23" s="391"/>
      <c r="BY23" s="391"/>
      <c r="BZ23" s="391"/>
      <c r="CA23" s="391"/>
      <c r="CB23" s="391"/>
      <c r="CC23" s="391"/>
      <c r="CD23" s="391"/>
      <c r="CE23" s="391"/>
      <c r="CF23" s="391"/>
      <c r="CG23" s="391"/>
      <c r="CH23" s="391"/>
      <c r="CI23" s="391"/>
      <c r="CJ23" s="391"/>
      <c r="CK23" s="391"/>
      <c r="CL23" s="391"/>
      <c r="CM23" s="391"/>
      <c r="CN23" s="391"/>
      <c r="CO23" s="391"/>
      <c r="CP23" s="391"/>
      <c r="CQ23" s="391"/>
      <c r="CR23" s="391"/>
      <c r="CS23" s="391"/>
      <c r="CT23" s="391"/>
      <c r="CU23" s="391"/>
      <c r="CV23" s="391"/>
      <c r="CW23" s="391"/>
      <c r="CX23" s="391"/>
      <c r="CY23" s="391"/>
      <c r="CZ23" s="391"/>
      <c r="DA23" s="391"/>
      <c r="DB23" s="391"/>
      <c r="DC23" s="391"/>
      <c r="DD23" s="391"/>
      <c r="DE23" s="391"/>
      <c r="DF23" s="391"/>
      <c r="DG23" s="391"/>
      <c r="DH23" s="391"/>
      <c r="DI23" s="391"/>
      <c r="DJ23" s="391"/>
      <c r="DK23" s="391"/>
      <c r="DL23" s="391"/>
      <c r="DM23" s="391"/>
      <c r="DN23" s="391"/>
      <c r="DO23" s="391"/>
      <c r="DP23" s="391"/>
      <c r="DQ23" s="391"/>
      <c r="DR23" s="391"/>
      <c r="DS23" s="391"/>
      <c r="DT23" s="391"/>
      <c r="DU23" s="391"/>
      <c r="DV23" s="391"/>
      <c r="DW23" s="391"/>
      <c r="DX23" s="391"/>
      <c r="DY23" s="391"/>
      <c r="DZ23" s="391"/>
      <c r="EA23" s="391"/>
      <c r="EB23" s="391"/>
      <c r="EC23" s="391"/>
      <c r="ED23" s="391"/>
      <c r="EE23" s="391"/>
      <c r="EF23" s="391"/>
      <c r="EG23" s="391"/>
      <c r="EH23" s="391"/>
      <c r="EI23" s="391"/>
      <c r="EJ23" s="391"/>
      <c r="EK23" s="391"/>
      <c r="EL23" s="391"/>
      <c r="EM23" s="391"/>
      <c r="EN23" s="391"/>
      <c r="EO23" s="391"/>
      <c r="EP23" s="391"/>
      <c r="EQ23" s="391"/>
      <c r="ER23" s="391"/>
      <c r="ES23" s="391"/>
      <c r="ET23" s="391"/>
      <c r="EU23" s="391"/>
    </row>
    <row r="24" spans="1:151" ht="18.75" customHeight="1" x14ac:dyDescent="0.15"/>
    <row r="25" spans="1:151" s="389" customFormat="1" ht="18" customHeight="1" x14ac:dyDescent="0.15">
      <c r="C25" s="458" t="s">
        <v>233</v>
      </c>
      <c r="D25" s="407"/>
      <c r="E25" s="407"/>
      <c r="F25" s="407"/>
      <c r="G25" s="407"/>
      <c r="H25" s="408"/>
      <c r="I25" s="407"/>
      <c r="J25" s="407"/>
      <c r="K25" s="407"/>
      <c r="L25" s="407"/>
      <c r="M25" s="407"/>
      <c r="N25" s="407"/>
      <c r="O25" s="407"/>
      <c r="P25" s="407"/>
      <c r="Q25" s="407"/>
      <c r="R25" s="407"/>
      <c r="S25" s="407"/>
      <c r="T25" s="407"/>
      <c r="U25" s="407"/>
      <c r="V25" s="407"/>
      <c r="W25" s="407"/>
      <c r="X25" s="407"/>
      <c r="Y25" s="407"/>
      <c r="Z25" s="407"/>
      <c r="AA25" s="407"/>
      <c r="AB25" s="407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</row>
    <row r="26" spans="1:151" s="409" customFormat="1" ht="13.5" customHeight="1" x14ac:dyDescent="0.15">
      <c r="C26" s="407"/>
      <c r="D26" s="407"/>
      <c r="E26" s="407"/>
      <c r="F26" s="407"/>
      <c r="G26" s="462" t="s">
        <v>203</v>
      </c>
      <c r="H26" s="462"/>
      <c r="I26" s="462"/>
      <c r="J26" s="462"/>
      <c r="K26" s="462"/>
      <c r="L26" s="462"/>
      <c r="M26" s="462"/>
      <c r="N26" s="463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462"/>
      <c r="AB26" s="462"/>
      <c r="AC26" s="462"/>
      <c r="AD26" s="462"/>
      <c r="AE26" s="462"/>
      <c r="AF26" s="462"/>
      <c r="AG26" s="462"/>
      <c r="AH26" s="462"/>
      <c r="AI26" s="462"/>
      <c r="AJ26" s="462"/>
      <c r="AK26" s="462"/>
      <c r="AL26" s="462"/>
      <c r="AM26" s="462"/>
      <c r="AN26" s="462"/>
      <c r="AO26" s="462"/>
      <c r="AP26" s="462"/>
      <c r="AQ26" s="462"/>
      <c r="AR26" s="462"/>
      <c r="AS26" s="462"/>
      <c r="AT26" s="462"/>
      <c r="AU26" s="462"/>
      <c r="AV26" s="407"/>
      <c r="AW26" s="407"/>
      <c r="AX26" s="407"/>
      <c r="AY26" s="407"/>
      <c r="AZ26" s="407"/>
      <c r="BA26" s="407"/>
      <c r="BB26" s="407"/>
      <c r="BC26" s="407"/>
      <c r="BD26" s="407"/>
      <c r="BE26" s="407"/>
      <c r="BF26" s="407"/>
      <c r="BG26" s="407"/>
      <c r="BH26" s="407"/>
      <c r="BI26" s="407"/>
      <c r="BJ26" s="407"/>
      <c r="BK26" s="407"/>
      <c r="BL26" s="407"/>
      <c r="BN26" s="407"/>
      <c r="BO26" s="407"/>
      <c r="BQ26" s="407"/>
      <c r="BT26" s="407"/>
      <c r="BU26" s="407"/>
      <c r="BW26" s="407"/>
      <c r="BX26" s="410" t="s">
        <v>152</v>
      </c>
      <c r="BY26" s="407"/>
      <c r="BZ26" s="407"/>
      <c r="CA26" s="407"/>
      <c r="CB26" s="407"/>
      <c r="CC26" s="407"/>
      <c r="CD26" s="407"/>
      <c r="CE26" s="407"/>
      <c r="CF26" s="407"/>
      <c r="CG26" s="407"/>
      <c r="CH26" s="407"/>
      <c r="CI26" s="407"/>
      <c r="CJ26" s="407"/>
      <c r="CK26" s="407"/>
      <c r="CL26" s="407"/>
      <c r="CM26" s="407"/>
      <c r="CN26" s="407"/>
      <c r="CO26" s="407"/>
      <c r="CP26" s="407"/>
      <c r="CQ26" s="407"/>
      <c r="CR26" s="407"/>
      <c r="CS26" s="407"/>
      <c r="CT26" s="407"/>
      <c r="CU26" s="407"/>
      <c r="CV26" s="407"/>
      <c r="CW26" s="407"/>
      <c r="CX26" s="407"/>
      <c r="CY26" s="407"/>
      <c r="CZ26" s="407"/>
      <c r="DA26" s="407"/>
      <c r="DB26" s="407"/>
      <c r="DC26" s="407"/>
      <c r="DD26" s="407"/>
      <c r="DE26" s="407"/>
      <c r="DF26" s="407"/>
      <c r="DG26" s="407"/>
      <c r="DH26" s="407"/>
      <c r="DI26" s="407"/>
      <c r="DJ26" s="407"/>
      <c r="DK26" s="407"/>
      <c r="DL26" s="407"/>
      <c r="DM26" s="407"/>
      <c r="DN26" s="407"/>
      <c r="DO26" s="407"/>
      <c r="DP26" s="407"/>
      <c r="DQ26" s="407"/>
      <c r="DR26" s="407"/>
      <c r="DS26" s="407"/>
      <c r="DT26" s="407"/>
      <c r="DU26" s="407"/>
      <c r="DV26" s="407"/>
      <c r="DW26" s="407"/>
      <c r="DX26" s="407"/>
      <c r="DY26" s="407"/>
      <c r="DZ26" s="407"/>
      <c r="EA26" s="407"/>
      <c r="EB26" s="407"/>
      <c r="EC26" s="407"/>
      <c r="ED26" s="407"/>
      <c r="EE26" s="407"/>
      <c r="EF26" s="407"/>
      <c r="EG26" s="407"/>
      <c r="EH26" s="407"/>
      <c r="EI26" s="407"/>
      <c r="EJ26" s="407"/>
      <c r="EK26" s="407"/>
      <c r="EL26" s="407"/>
      <c r="EM26" s="407"/>
      <c r="EN26" s="407"/>
      <c r="EO26" s="407"/>
      <c r="EP26" s="407"/>
      <c r="EQ26" s="407"/>
      <c r="ER26" s="407"/>
      <c r="ES26" s="407"/>
      <c r="ET26" s="407"/>
      <c r="EU26" s="407"/>
    </row>
    <row r="27" spans="1:151" s="409" customFormat="1" ht="13.5" customHeight="1" x14ac:dyDescent="0.15">
      <c r="C27" s="407"/>
      <c r="D27" s="407"/>
      <c r="E27" s="407"/>
      <c r="F27" s="407"/>
      <c r="G27" s="462" t="s">
        <v>340</v>
      </c>
      <c r="H27" s="462"/>
      <c r="I27" s="462"/>
      <c r="J27" s="462"/>
      <c r="K27" s="462"/>
      <c r="L27" s="462"/>
      <c r="M27" s="462"/>
      <c r="N27" s="463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462"/>
      <c r="AG27" s="462"/>
      <c r="AH27" s="462"/>
      <c r="AI27" s="462"/>
      <c r="AJ27" s="462"/>
      <c r="AK27" s="462"/>
      <c r="AL27" s="462"/>
      <c r="AM27" s="462"/>
      <c r="AN27" s="462"/>
      <c r="AO27" s="462"/>
      <c r="AP27" s="462"/>
      <c r="AQ27" s="462"/>
      <c r="AR27" s="462"/>
      <c r="AS27" s="462"/>
      <c r="AT27" s="462"/>
      <c r="AU27" s="462"/>
      <c r="AV27" s="407"/>
      <c r="AW27" s="407"/>
      <c r="AX27" s="407"/>
      <c r="AY27" s="407"/>
      <c r="AZ27" s="407"/>
      <c r="BA27" s="407"/>
      <c r="BB27" s="407"/>
      <c r="BC27" s="407"/>
      <c r="BD27" s="407"/>
      <c r="BE27" s="407"/>
      <c r="BF27" s="407"/>
      <c r="BG27" s="407"/>
      <c r="BH27" s="407"/>
      <c r="BI27" s="407"/>
      <c r="BJ27" s="407"/>
      <c r="BK27" s="407"/>
      <c r="BL27" s="407"/>
      <c r="BN27" s="407"/>
      <c r="BO27" s="407"/>
      <c r="BQ27" s="407"/>
      <c r="BT27" s="407"/>
      <c r="BU27" s="407"/>
      <c r="BW27" s="407"/>
      <c r="BX27" s="410" t="s">
        <v>243</v>
      </c>
      <c r="BY27" s="407"/>
      <c r="BZ27" s="407"/>
      <c r="CA27" s="407"/>
      <c r="CB27" s="407"/>
      <c r="CC27" s="407"/>
      <c r="CD27" s="407"/>
      <c r="CE27" s="407"/>
      <c r="CF27" s="407"/>
      <c r="CG27" s="407"/>
      <c r="CH27" s="407"/>
      <c r="CI27" s="407"/>
      <c r="CJ27" s="407"/>
      <c r="CK27" s="407"/>
      <c r="CL27" s="407"/>
      <c r="CM27" s="407"/>
      <c r="CN27" s="407"/>
      <c r="CO27" s="407"/>
      <c r="CP27" s="407"/>
      <c r="CQ27" s="407"/>
      <c r="CR27" s="407"/>
      <c r="CS27" s="407"/>
      <c r="CT27" s="407"/>
      <c r="CU27" s="407"/>
      <c r="CV27" s="407"/>
      <c r="CW27" s="407"/>
      <c r="CX27" s="407"/>
      <c r="CY27" s="407"/>
      <c r="CZ27" s="407"/>
      <c r="DA27" s="407"/>
      <c r="DB27" s="407"/>
      <c r="DC27" s="407"/>
      <c r="DD27" s="407"/>
      <c r="DE27" s="407"/>
      <c r="DF27" s="407"/>
      <c r="DG27" s="407"/>
      <c r="DH27" s="407"/>
      <c r="DI27" s="407"/>
      <c r="DJ27" s="407"/>
      <c r="DK27" s="407"/>
      <c r="DL27" s="407"/>
      <c r="DM27" s="407"/>
      <c r="DN27" s="407"/>
      <c r="DO27" s="407"/>
      <c r="DP27" s="407"/>
      <c r="DQ27" s="407"/>
      <c r="DR27" s="407"/>
      <c r="DS27" s="407"/>
      <c r="DT27" s="407"/>
      <c r="DU27" s="407"/>
      <c r="DV27" s="407"/>
      <c r="DW27" s="407"/>
      <c r="DX27" s="407"/>
      <c r="DY27" s="407"/>
      <c r="DZ27" s="407"/>
      <c r="EA27" s="407"/>
      <c r="EB27" s="407"/>
      <c r="EC27" s="407"/>
      <c r="ED27" s="407"/>
      <c r="EE27" s="407"/>
      <c r="EF27" s="407"/>
      <c r="EG27" s="407"/>
      <c r="EH27" s="407"/>
      <c r="EI27" s="407"/>
      <c r="EJ27" s="407"/>
      <c r="EK27" s="407"/>
      <c r="EL27" s="407"/>
      <c r="EM27" s="407"/>
      <c r="EN27" s="407"/>
      <c r="EO27" s="407"/>
      <c r="EP27" s="407"/>
      <c r="EQ27" s="407"/>
      <c r="ER27" s="407"/>
      <c r="ES27" s="407"/>
      <c r="ET27" s="407"/>
      <c r="EU27" s="407"/>
    </row>
    <row r="28" spans="1:151" s="409" customFormat="1" ht="13.5" customHeight="1" x14ac:dyDescent="0.15">
      <c r="C28" s="407"/>
      <c r="D28" s="407"/>
      <c r="E28" s="407"/>
      <c r="F28" s="407"/>
      <c r="G28" s="462" t="s">
        <v>341</v>
      </c>
      <c r="H28" s="462"/>
      <c r="I28" s="462"/>
      <c r="J28" s="462"/>
      <c r="K28" s="462"/>
      <c r="L28" s="462"/>
      <c r="M28" s="462"/>
      <c r="N28" s="463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462"/>
      <c r="AO28" s="462"/>
      <c r="AP28" s="462"/>
      <c r="AQ28" s="462"/>
      <c r="AR28" s="462"/>
      <c r="AS28" s="462"/>
      <c r="AT28" s="462"/>
      <c r="AU28" s="462"/>
      <c r="AV28" s="407"/>
      <c r="AW28" s="407"/>
      <c r="AX28" s="407"/>
      <c r="AY28" s="407"/>
      <c r="AZ28" s="407"/>
      <c r="BA28" s="407"/>
      <c r="BB28" s="407"/>
      <c r="BC28" s="407"/>
      <c r="BD28" s="407"/>
      <c r="BE28" s="407"/>
      <c r="BF28" s="407"/>
      <c r="BG28" s="407"/>
      <c r="BH28" s="407"/>
      <c r="BI28" s="407"/>
      <c r="BJ28" s="407"/>
      <c r="BK28" s="407"/>
      <c r="BL28" s="407"/>
      <c r="BN28" s="407"/>
      <c r="BO28" s="407"/>
      <c r="BQ28" s="407"/>
      <c r="BT28" s="407"/>
      <c r="BU28" s="407"/>
      <c r="BW28" s="407"/>
      <c r="BX28" s="410" t="s">
        <v>60</v>
      </c>
      <c r="BY28" s="407"/>
      <c r="BZ28" s="407"/>
      <c r="CA28" s="407"/>
      <c r="CB28" s="407"/>
      <c r="CC28" s="407"/>
      <c r="CD28" s="407"/>
      <c r="CE28" s="407"/>
      <c r="CF28" s="407"/>
      <c r="CG28" s="407"/>
      <c r="CH28" s="407"/>
      <c r="CI28" s="407"/>
      <c r="CJ28" s="407"/>
      <c r="CK28" s="407"/>
      <c r="CL28" s="407"/>
      <c r="CM28" s="407"/>
      <c r="CN28" s="407"/>
      <c r="CO28" s="407"/>
      <c r="CP28" s="407"/>
      <c r="CQ28" s="407"/>
      <c r="CR28" s="407"/>
      <c r="CS28" s="407"/>
      <c r="CT28" s="407"/>
      <c r="CU28" s="407"/>
      <c r="CV28" s="407"/>
      <c r="CW28" s="407"/>
      <c r="CX28" s="407"/>
      <c r="CY28" s="407"/>
      <c r="CZ28" s="407"/>
      <c r="DA28" s="407"/>
      <c r="DB28" s="407"/>
      <c r="DC28" s="407"/>
      <c r="DD28" s="407"/>
      <c r="DE28" s="407"/>
      <c r="DF28" s="407"/>
      <c r="DG28" s="407"/>
      <c r="DH28" s="407"/>
      <c r="DI28" s="407"/>
      <c r="DJ28" s="407"/>
      <c r="DK28" s="407"/>
      <c r="DL28" s="407"/>
      <c r="DM28" s="407"/>
      <c r="DN28" s="407"/>
      <c r="DO28" s="407"/>
      <c r="DP28" s="407"/>
      <c r="DQ28" s="407"/>
      <c r="DR28" s="407"/>
      <c r="DS28" s="407"/>
      <c r="DT28" s="407"/>
      <c r="DU28" s="407"/>
      <c r="DV28" s="407"/>
      <c r="DW28" s="407"/>
      <c r="DX28" s="407"/>
      <c r="DY28" s="407"/>
      <c r="DZ28" s="407"/>
      <c r="EA28" s="407"/>
      <c r="EB28" s="407"/>
      <c r="EC28" s="407"/>
      <c r="ED28" s="407"/>
      <c r="EE28" s="407"/>
      <c r="EF28" s="407"/>
      <c r="EG28" s="407"/>
      <c r="EH28" s="407"/>
      <c r="EI28" s="407"/>
      <c r="EJ28" s="407"/>
      <c r="EK28" s="407"/>
      <c r="EL28" s="407"/>
      <c r="EM28" s="407"/>
      <c r="EN28" s="407"/>
      <c r="EO28" s="407"/>
      <c r="EP28" s="407"/>
      <c r="EQ28" s="407"/>
      <c r="ER28" s="407"/>
      <c r="ES28" s="407"/>
      <c r="ET28" s="407"/>
      <c r="EU28" s="407"/>
    </row>
    <row r="29" spans="1:151" s="409" customFormat="1" ht="13.5" customHeight="1" x14ac:dyDescent="0.15">
      <c r="C29" s="407"/>
      <c r="D29" s="407"/>
      <c r="E29" s="407"/>
      <c r="F29" s="407"/>
      <c r="G29" s="462" t="s">
        <v>204</v>
      </c>
      <c r="H29" s="462"/>
      <c r="I29" s="462"/>
      <c r="J29" s="462"/>
      <c r="K29" s="462"/>
      <c r="L29" s="462"/>
      <c r="M29" s="462"/>
      <c r="N29" s="463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462"/>
      <c r="AG29" s="462"/>
      <c r="AH29" s="462"/>
      <c r="AI29" s="462"/>
      <c r="AJ29" s="462"/>
      <c r="AK29" s="462"/>
      <c r="AL29" s="462"/>
      <c r="AM29" s="462"/>
      <c r="AN29" s="462"/>
      <c r="AO29" s="462"/>
      <c r="AP29" s="462"/>
      <c r="AQ29" s="462"/>
      <c r="AR29" s="462"/>
      <c r="AS29" s="462"/>
      <c r="AT29" s="462"/>
      <c r="AU29" s="462"/>
      <c r="AV29" s="407"/>
      <c r="AW29" s="407"/>
      <c r="AX29" s="407"/>
      <c r="AY29" s="407"/>
      <c r="AZ29" s="407"/>
      <c r="BA29" s="407"/>
      <c r="BB29" s="407"/>
      <c r="BC29" s="407"/>
      <c r="BD29" s="407"/>
      <c r="BE29" s="407"/>
      <c r="BF29" s="407"/>
      <c r="BG29" s="407"/>
      <c r="BH29" s="407"/>
      <c r="BI29" s="407"/>
      <c r="BJ29" s="407"/>
      <c r="BK29" s="407"/>
      <c r="BL29" s="407"/>
      <c r="BN29" s="407"/>
      <c r="BO29" s="407"/>
      <c r="BQ29" s="407"/>
      <c r="BT29" s="407"/>
      <c r="BU29" s="407"/>
      <c r="BW29" s="407"/>
      <c r="BX29" s="410" t="s">
        <v>46</v>
      </c>
      <c r="BY29" s="407"/>
      <c r="BZ29" s="407"/>
      <c r="CA29" s="407"/>
      <c r="CB29" s="407"/>
      <c r="CC29" s="407"/>
      <c r="CD29" s="407"/>
      <c r="CE29" s="407"/>
      <c r="CF29" s="407"/>
      <c r="CG29" s="407"/>
      <c r="CH29" s="407"/>
      <c r="CI29" s="407"/>
      <c r="CJ29" s="407"/>
      <c r="CK29" s="407"/>
      <c r="CL29" s="407"/>
      <c r="CM29" s="407"/>
      <c r="CN29" s="407"/>
      <c r="CO29" s="407"/>
      <c r="CP29" s="407"/>
      <c r="CQ29" s="407"/>
      <c r="CR29" s="407"/>
      <c r="CS29" s="407"/>
      <c r="CT29" s="407"/>
      <c r="CU29" s="407"/>
      <c r="CV29" s="407"/>
      <c r="CW29" s="407"/>
      <c r="CX29" s="407"/>
      <c r="CY29" s="407"/>
      <c r="CZ29" s="407"/>
      <c r="DA29" s="407"/>
      <c r="DB29" s="407"/>
      <c r="DC29" s="407"/>
      <c r="DD29" s="407"/>
      <c r="DE29" s="407"/>
      <c r="DF29" s="407"/>
      <c r="DG29" s="407"/>
      <c r="DH29" s="407"/>
      <c r="DI29" s="407"/>
      <c r="DJ29" s="407"/>
      <c r="DK29" s="407"/>
      <c r="DL29" s="407"/>
      <c r="DM29" s="407"/>
      <c r="DN29" s="407"/>
      <c r="DO29" s="407"/>
      <c r="DP29" s="407"/>
      <c r="DQ29" s="407"/>
      <c r="DR29" s="407"/>
      <c r="DS29" s="407"/>
      <c r="DT29" s="407"/>
      <c r="DU29" s="407"/>
      <c r="DV29" s="407"/>
      <c r="DW29" s="407"/>
      <c r="DX29" s="407"/>
      <c r="DY29" s="407"/>
      <c r="DZ29" s="407"/>
      <c r="EA29" s="407"/>
      <c r="EB29" s="407"/>
      <c r="EC29" s="407"/>
      <c r="ED29" s="407"/>
      <c r="EE29" s="407"/>
      <c r="EF29" s="407"/>
      <c r="EG29" s="407"/>
      <c r="EH29" s="407"/>
      <c r="EI29" s="407"/>
      <c r="EJ29" s="407"/>
      <c r="EK29" s="407"/>
      <c r="EL29" s="407"/>
      <c r="EM29" s="407"/>
      <c r="EN29" s="407"/>
      <c r="EO29" s="407"/>
      <c r="EP29" s="407"/>
      <c r="EQ29" s="407"/>
      <c r="ER29" s="407"/>
      <c r="ES29" s="407"/>
      <c r="ET29" s="407"/>
      <c r="EU29" s="407"/>
    </row>
    <row r="30" spans="1:151" s="409" customFormat="1" ht="13.5" customHeight="1" x14ac:dyDescent="0.15">
      <c r="C30" s="407"/>
      <c r="D30" s="407"/>
      <c r="E30" s="407"/>
      <c r="F30" s="407"/>
      <c r="G30" s="462" t="s">
        <v>205</v>
      </c>
      <c r="H30" s="462"/>
      <c r="I30" s="462"/>
      <c r="J30" s="462"/>
      <c r="K30" s="462"/>
      <c r="L30" s="462"/>
      <c r="M30" s="462"/>
      <c r="N30" s="463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  <c r="AB30" s="462"/>
      <c r="AC30" s="462"/>
      <c r="AD30" s="462"/>
      <c r="AE30" s="462"/>
      <c r="AF30" s="462"/>
      <c r="AG30" s="462"/>
      <c r="AH30" s="462"/>
      <c r="AI30" s="462"/>
      <c r="AJ30" s="462"/>
      <c r="AK30" s="462"/>
      <c r="AL30" s="462"/>
      <c r="AM30" s="462"/>
      <c r="AN30" s="462"/>
      <c r="AO30" s="462"/>
      <c r="AP30" s="462"/>
      <c r="AQ30" s="462"/>
      <c r="AR30" s="462"/>
      <c r="AS30" s="462"/>
      <c r="AT30" s="462"/>
      <c r="AU30" s="462"/>
      <c r="AV30" s="407"/>
      <c r="AW30" s="407"/>
      <c r="AX30" s="407"/>
      <c r="AY30" s="407"/>
      <c r="AZ30" s="407"/>
      <c r="BA30" s="407"/>
      <c r="BB30" s="407"/>
      <c r="BC30" s="407"/>
      <c r="BD30" s="407"/>
      <c r="BE30" s="407"/>
      <c r="BF30" s="407"/>
      <c r="BG30" s="407"/>
      <c r="BH30" s="407"/>
      <c r="BI30" s="407"/>
      <c r="BJ30" s="407"/>
      <c r="BK30" s="407"/>
      <c r="BL30" s="407"/>
      <c r="BN30" s="407"/>
      <c r="BO30" s="407"/>
      <c r="BQ30" s="407"/>
      <c r="BT30" s="407"/>
      <c r="BU30" s="407"/>
      <c r="BW30" s="407"/>
      <c r="BX30" s="410" t="s">
        <v>244</v>
      </c>
      <c r="BY30" s="407"/>
      <c r="BZ30" s="407"/>
      <c r="CA30" s="407"/>
      <c r="CB30" s="407"/>
      <c r="CC30" s="407"/>
      <c r="CD30" s="407"/>
      <c r="CE30" s="407"/>
      <c r="CF30" s="407"/>
      <c r="CG30" s="407"/>
      <c r="CH30" s="407"/>
      <c r="CI30" s="407"/>
      <c r="CJ30" s="407"/>
      <c r="CK30" s="407"/>
      <c r="CL30" s="407"/>
      <c r="CM30" s="407"/>
      <c r="CN30" s="407"/>
      <c r="CO30" s="407"/>
      <c r="CP30" s="407"/>
      <c r="CQ30" s="407"/>
      <c r="CR30" s="407"/>
      <c r="CS30" s="407"/>
      <c r="CT30" s="407"/>
      <c r="CU30" s="407"/>
      <c r="CV30" s="407"/>
      <c r="CW30" s="407"/>
      <c r="CX30" s="407"/>
      <c r="CY30" s="407"/>
      <c r="CZ30" s="407"/>
      <c r="DA30" s="407"/>
      <c r="DB30" s="407"/>
      <c r="DC30" s="407"/>
      <c r="DD30" s="407"/>
      <c r="DE30" s="407"/>
      <c r="DF30" s="407"/>
      <c r="DG30" s="407"/>
      <c r="DH30" s="407"/>
      <c r="DI30" s="407"/>
      <c r="DJ30" s="407"/>
      <c r="DK30" s="407"/>
      <c r="DL30" s="407"/>
      <c r="DM30" s="407"/>
      <c r="DN30" s="407"/>
      <c r="DO30" s="407"/>
      <c r="DP30" s="407"/>
      <c r="DQ30" s="407"/>
      <c r="DR30" s="407"/>
      <c r="DS30" s="407"/>
      <c r="DT30" s="407"/>
      <c r="DU30" s="407"/>
      <c r="DV30" s="407"/>
      <c r="DW30" s="407"/>
      <c r="DX30" s="407"/>
      <c r="DY30" s="407"/>
      <c r="DZ30" s="407"/>
      <c r="EA30" s="407"/>
      <c r="EB30" s="407"/>
      <c r="EC30" s="407"/>
      <c r="ED30" s="407"/>
      <c r="EE30" s="407"/>
      <c r="EF30" s="407"/>
      <c r="EG30" s="407"/>
      <c r="EH30" s="407"/>
      <c r="EI30" s="407"/>
      <c r="EJ30" s="407"/>
      <c r="EK30" s="407"/>
      <c r="EL30" s="407"/>
      <c r="EM30" s="407"/>
      <c r="EN30" s="407"/>
      <c r="EO30" s="407"/>
      <c r="EP30" s="407"/>
      <c r="EQ30" s="407"/>
      <c r="ER30" s="407"/>
      <c r="ES30" s="407"/>
      <c r="ET30" s="407"/>
      <c r="EU30" s="407"/>
    </row>
    <row r="31" spans="1:151" s="409" customFormat="1" ht="13.5" customHeight="1" x14ac:dyDescent="0.15">
      <c r="C31" s="407"/>
      <c r="D31" s="407"/>
      <c r="E31" s="407"/>
      <c r="F31" s="407"/>
      <c r="G31" s="462" t="s">
        <v>206</v>
      </c>
      <c r="H31" s="462"/>
      <c r="I31" s="462"/>
      <c r="J31" s="462"/>
      <c r="K31" s="462"/>
      <c r="L31" s="462"/>
      <c r="M31" s="462"/>
      <c r="N31" s="463"/>
      <c r="O31" s="462"/>
      <c r="P31" s="462"/>
      <c r="Q31" s="462"/>
      <c r="R31" s="462"/>
      <c r="S31" s="462"/>
      <c r="T31" s="462"/>
      <c r="U31" s="462"/>
      <c r="V31" s="46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462"/>
      <c r="AO31" s="462"/>
      <c r="AP31" s="462"/>
      <c r="AQ31" s="462"/>
      <c r="AR31" s="462"/>
      <c r="AS31" s="462"/>
      <c r="AT31" s="462"/>
      <c r="AU31" s="462"/>
      <c r="AV31" s="407"/>
      <c r="AW31" s="407"/>
      <c r="AX31" s="407"/>
      <c r="AY31" s="407"/>
      <c r="AZ31" s="407"/>
      <c r="BA31" s="407"/>
      <c r="BB31" s="407"/>
      <c r="BC31" s="407"/>
      <c r="BD31" s="407"/>
      <c r="BE31" s="407"/>
      <c r="BF31" s="407"/>
      <c r="BG31" s="407"/>
      <c r="BH31" s="407"/>
      <c r="BI31" s="407"/>
      <c r="BJ31" s="407"/>
      <c r="BK31" s="407"/>
      <c r="BL31" s="407"/>
      <c r="BN31" s="407"/>
      <c r="BO31" s="407"/>
      <c r="BQ31" s="407"/>
      <c r="BT31" s="407"/>
      <c r="BU31" s="407"/>
      <c r="BW31" s="407"/>
      <c r="BX31" s="410" t="s">
        <v>245</v>
      </c>
      <c r="BY31" s="407"/>
      <c r="BZ31" s="407"/>
      <c r="CA31" s="407"/>
      <c r="CB31" s="407"/>
      <c r="CC31" s="407"/>
      <c r="CD31" s="407"/>
      <c r="CE31" s="407"/>
      <c r="CF31" s="407"/>
      <c r="CG31" s="407"/>
      <c r="CH31" s="407"/>
      <c r="CI31" s="407"/>
      <c r="CJ31" s="407"/>
      <c r="CK31" s="407"/>
      <c r="CL31" s="407"/>
      <c r="CM31" s="407"/>
      <c r="CN31" s="407"/>
      <c r="CO31" s="407"/>
      <c r="CP31" s="407"/>
      <c r="CQ31" s="407"/>
      <c r="CR31" s="407"/>
      <c r="CS31" s="407"/>
      <c r="CT31" s="407"/>
      <c r="CU31" s="407"/>
      <c r="CV31" s="407"/>
      <c r="CW31" s="407"/>
      <c r="CX31" s="407"/>
      <c r="CY31" s="407"/>
      <c r="CZ31" s="407"/>
      <c r="DA31" s="407"/>
      <c r="DB31" s="407"/>
      <c r="DC31" s="407"/>
      <c r="DD31" s="407"/>
      <c r="DE31" s="407"/>
      <c r="DF31" s="407"/>
      <c r="DG31" s="407"/>
      <c r="DH31" s="407"/>
      <c r="DI31" s="407"/>
      <c r="DJ31" s="407"/>
      <c r="DK31" s="407"/>
      <c r="DL31" s="407"/>
      <c r="DM31" s="407"/>
      <c r="DN31" s="407"/>
      <c r="DO31" s="407"/>
      <c r="DP31" s="407"/>
      <c r="DQ31" s="407"/>
      <c r="DR31" s="407"/>
      <c r="DS31" s="407"/>
      <c r="DT31" s="407"/>
      <c r="DU31" s="407"/>
      <c r="DV31" s="407"/>
      <c r="DW31" s="407"/>
      <c r="DX31" s="407"/>
      <c r="DY31" s="407"/>
      <c r="DZ31" s="407"/>
      <c r="EA31" s="407"/>
      <c r="EB31" s="407"/>
      <c r="EC31" s="407"/>
      <c r="ED31" s="407"/>
      <c r="EE31" s="407"/>
      <c r="EF31" s="407"/>
      <c r="EG31" s="407"/>
      <c r="EH31" s="407"/>
      <c r="EI31" s="407"/>
      <c r="EJ31" s="407"/>
      <c r="EK31" s="407"/>
      <c r="EL31" s="407"/>
      <c r="EM31" s="407"/>
      <c r="EN31" s="407"/>
      <c r="EO31" s="407"/>
      <c r="EP31" s="407"/>
      <c r="EQ31" s="407"/>
      <c r="ER31" s="407"/>
      <c r="ES31" s="407"/>
      <c r="ET31" s="407"/>
      <c r="EU31" s="407"/>
    </row>
    <row r="32" spans="1:151" s="409" customFormat="1" ht="13.5" customHeight="1" x14ac:dyDescent="0.15">
      <c r="A32" s="407"/>
      <c r="G32" s="524">
        <v>44075</v>
      </c>
      <c r="H32" s="525"/>
      <c r="I32" s="525"/>
      <c r="J32" s="525"/>
      <c r="K32" s="525"/>
      <c r="L32" s="525"/>
      <c r="M32" s="525"/>
      <c r="N32" s="525"/>
      <c r="O32" s="525"/>
      <c r="P32" s="525"/>
      <c r="Q32" s="525"/>
      <c r="R32" s="525"/>
      <c r="S32" s="525"/>
      <c r="T32" s="525"/>
      <c r="U32" s="525"/>
      <c r="V32" s="525"/>
      <c r="W32" s="525"/>
      <c r="X32" s="525"/>
      <c r="Y32" s="525"/>
      <c r="Z32" s="525"/>
      <c r="AA32" s="525"/>
      <c r="AB32" s="525"/>
      <c r="AC32" s="525"/>
      <c r="AD32" s="525"/>
      <c r="AE32" s="525"/>
      <c r="AF32" s="525"/>
      <c r="AG32" s="525"/>
      <c r="AH32" s="525"/>
      <c r="AI32" s="525"/>
      <c r="AJ32" s="525"/>
      <c r="AK32" s="525"/>
      <c r="AL32" s="525"/>
      <c r="AM32" s="525"/>
      <c r="AN32" s="525"/>
      <c r="AO32" s="525"/>
      <c r="AP32" s="525"/>
      <c r="AQ32" s="525"/>
      <c r="AR32" s="525"/>
      <c r="AS32" s="525"/>
      <c r="AT32" s="525"/>
      <c r="AU32" s="525"/>
      <c r="AV32" s="407"/>
      <c r="AW32" s="407"/>
      <c r="AX32" s="407"/>
      <c r="AY32" s="407"/>
      <c r="AZ32" s="407"/>
      <c r="BA32" s="407"/>
      <c r="BB32" s="407"/>
      <c r="BC32" s="407"/>
      <c r="BD32" s="407"/>
      <c r="BE32" s="407"/>
      <c r="BF32" s="407"/>
      <c r="BG32" s="407"/>
      <c r="BI32" s="407"/>
      <c r="BK32" s="407"/>
      <c r="BL32" s="407"/>
      <c r="BN32" s="407"/>
      <c r="BO32" s="407"/>
      <c r="BQ32" s="407"/>
      <c r="BT32" s="407"/>
      <c r="BU32" s="407"/>
      <c r="BW32" s="407"/>
      <c r="BX32" s="410" t="s">
        <v>174</v>
      </c>
      <c r="BY32" s="407"/>
      <c r="BZ32" s="407"/>
      <c r="CA32" s="407"/>
      <c r="CB32" s="407"/>
      <c r="CC32" s="407"/>
      <c r="CD32" s="407"/>
      <c r="CE32" s="407"/>
      <c r="CF32" s="407"/>
      <c r="CG32" s="407"/>
      <c r="CH32" s="407"/>
      <c r="CI32" s="407"/>
      <c r="CJ32" s="407"/>
      <c r="CK32" s="407"/>
      <c r="CL32" s="407"/>
      <c r="CM32" s="407"/>
      <c r="CN32" s="407"/>
      <c r="CO32" s="407"/>
      <c r="CP32" s="407"/>
      <c r="CQ32" s="407"/>
      <c r="CR32" s="407"/>
      <c r="CS32" s="407"/>
      <c r="CT32" s="407"/>
      <c r="CU32" s="407"/>
      <c r="CV32" s="407"/>
      <c r="CW32" s="407"/>
      <c r="CX32" s="407"/>
      <c r="CY32" s="407"/>
      <c r="CZ32" s="407"/>
      <c r="DA32" s="407"/>
      <c r="DB32" s="407"/>
      <c r="DC32" s="407"/>
      <c r="DD32" s="407"/>
      <c r="DE32" s="407"/>
      <c r="DF32" s="407"/>
      <c r="DG32" s="407"/>
      <c r="DH32" s="407"/>
      <c r="DI32" s="407"/>
      <c r="DJ32" s="407"/>
      <c r="DK32" s="407"/>
      <c r="DL32" s="407"/>
      <c r="DM32" s="407"/>
      <c r="DN32" s="407"/>
      <c r="DO32" s="407"/>
      <c r="DP32" s="407"/>
      <c r="DQ32" s="407"/>
      <c r="DR32" s="407"/>
      <c r="DS32" s="407"/>
      <c r="DT32" s="407"/>
      <c r="DU32" s="407"/>
      <c r="DV32" s="407"/>
      <c r="DW32" s="407"/>
      <c r="DX32" s="407"/>
      <c r="DY32" s="407"/>
      <c r="DZ32" s="407"/>
      <c r="EA32" s="407"/>
      <c r="EB32" s="407"/>
      <c r="EC32" s="407"/>
      <c r="ED32" s="407"/>
      <c r="EE32" s="407"/>
      <c r="EF32" s="407"/>
      <c r="EG32" s="407"/>
      <c r="EH32" s="407"/>
      <c r="EI32" s="407"/>
      <c r="EJ32" s="407"/>
      <c r="EK32" s="407"/>
      <c r="EL32" s="407"/>
      <c r="EM32" s="407"/>
      <c r="EN32" s="407"/>
      <c r="EO32" s="407"/>
      <c r="EP32" s="407"/>
      <c r="EQ32" s="407"/>
      <c r="ER32" s="407"/>
      <c r="ES32" s="407"/>
      <c r="ET32" s="407"/>
      <c r="EU32" s="407"/>
    </row>
    <row r="33" spans="1:151" s="389" customFormat="1" ht="13.5" customHeight="1" x14ac:dyDescent="0.15">
      <c r="A33" s="383"/>
      <c r="C33" s="407"/>
      <c r="D33" s="408"/>
      <c r="E33" s="407"/>
      <c r="F33" s="407"/>
      <c r="G33" s="462" t="s">
        <v>311</v>
      </c>
      <c r="H33" s="464"/>
      <c r="I33" s="464"/>
      <c r="J33" s="464"/>
      <c r="K33" s="464"/>
      <c r="L33" s="462"/>
      <c r="M33" s="462"/>
      <c r="N33" s="462"/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62"/>
      <c r="AB33" s="462"/>
      <c r="AC33" s="462"/>
      <c r="AD33" s="462"/>
      <c r="AE33" s="462"/>
      <c r="AF33" s="462"/>
      <c r="AG33" s="462"/>
      <c r="AH33" s="462"/>
      <c r="AI33" s="462"/>
      <c r="AJ33" s="462"/>
      <c r="AK33" s="462"/>
      <c r="AL33" s="462"/>
      <c r="AM33" s="462"/>
      <c r="AN33" s="464"/>
      <c r="AO33" s="464"/>
      <c r="AP33" s="464"/>
      <c r="AQ33" s="464"/>
      <c r="AR33" s="464"/>
      <c r="AS33" s="464"/>
      <c r="AT33" s="464"/>
      <c r="AU33" s="464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</row>
    <row r="34" spans="1:151" s="389" customFormat="1" ht="11.25" customHeight="1" x14ac:dyDescent="0.15">
      <c r="A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</row>
    <row r="35" spans="1:151" s="409" customFormat="1" ht="15" customHeight="1" x14ac:dyDescent="0.15">
      <c r="B35" s="407"/>
      <c r="C35" s="458" t="s">
        <v>239</v>
      </c>
      <c r="D35" s="407"/>
      <c r="E35" s="407"/>
      <c r="F35" s="407"/>
      <c r="G35" s="407"/>
      <c r="H35" s="407"/>
      <c r="I35" s="407"/>
      <c r="J35" s="407"/>
      <c r="K35" s="407"/>
      <c r="L35" s="407"/>
      <c r="M35" s="407"/>
      <c r="N35" s="407"/>
      <c r="O35" s="407"/>
      <c r="P35" s="407"/>
      <c r="Q35" s="407"/>
      <c r="R35" s="407"/>
      <c r="S35" s="407"/>
      <c r="T35" s="407"/>
      <c r="U35" s="407"/>
      <c r="V35" s="407"/>
      <c r="W35" s="407"/>
      <c r="X35" s="407"/>
      <c r="Y35" s="407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407"/>
      <c r="AN35" s="407"/>
      <c r="AO35" s="407"/>
      <c r="AP35" s="407"/>
      <c r="AQ35" s="407"/>
      <c r="AR35" s="407"/>
      <c r="AS35" s="407"/>
      <c r="AT35" s="407"/>
      <c r="AU35" s="407"/>
      <c r="AV35" s="407"/>
      <c r="AW35" s="407"/>
      <c r="AX35" s="407"/>
      <c r="AY35" s="407"/>
      <c r="AZ35" s="407"/>
      <c r="BA35" s="407"/>
      <c r="BB35" s="407"/>
      <c r="BC35" s="407"/>
      <c r="BD35" s="407"/>
      <c r="BE35" s="407"/>
      <c r="BF35" s="407"/>
      <c r="BG35" s="407"/>
      <c r="BH35" s="407"/>
      <c r="BI35" s="407"/>
      <c r="BJ35" s="407"/>
      <c r="BK35" s="407"/>
      <c r="BL35" s="407"/>
      <c r="BM35" s="407"/>
      <c r="BN35" s="407"/>
      <c r="BO35" s="407"/>
      <c r="BP35" s="407"/>
      <c r="BQ35" s="407"/>
      <c r="BR35" s="407"/>
      <c r="BS35" s="407"/>
      <c r="BT35" s="407"/>
      <c r="BU35" s="407"/>
      <c r="BV35" s="407"/>
      <c r="BW35" s="407"/>
      <c r="BX35" s="407"/>
      <c r="BY35" s="407"/>
      <c r="BZ35" s="407"/>
      <c r="CA35" s="407"/>
      <c r="CB35" s="407"/>
      <c r="CC35" s="407"/>
      <c r="CD35" s="407"/>
      <c r="CE35" s="407"/>
      <c r="CF35" s="407"/>
      <c r="CG35" s="407"/>
      <c r="CH35" s="407"/>
      <c r="CI35" s="407"/>
      <c r="CJ35" s="407"/>
      <c r="CK35" s="407"/>
      <c r="CL35" s="407"/>
      <c r="CM35" s="407"/>
      <c r="CN35" s="407"/>
      <c r="CO35" s="407"/>
      <c r="CP35" s="407"/>
      <c r="CQ35" s="407"/>
      <c r="CR35" s="407"/>
      <c r="CS35" s="407"/>
      <c r="CT35" s="407"/>
      <c r="CU35" s="407"/>
      <c r="CV35" s="407"/>
      <c r="CW35" s="407"/>
      <c r="CX35" s="407"/>
      <c r="CY35" s="407"/>
      <c r="CZ35" s="407"/>
      <c r="DA35" s="407"/>
      <c r="DB35" s="407"/>
      <c r="DC35" s="407"/>
      <c r="DD35" s="407"/>
      <c r="DE35" s="407"/>
      <c r="DF35" s="407"/>
      <c r="DG35" s="407"/>
      <c r="DH35" s="407"/>
      <c r="DI35" s="407"/>
      <c r="DJ35" s="407"/>
      <c r="DK35" s="407"/>
      <c r="DL35" s="407"/>
      <c r="DM35" s="407"/>
      <c r="DN35" s="407"/>
      <c r="DO35" s="407"/>
      <c r="DP35" s="407"/>
      <c r="DQ35" s="407"/>
      <c r="DR35" s="407"/>
      <c r="DS35" s="407"/>
      <c r="DT35" s="407"/>
      <c r="DU35" s="407"/>
      <c r="DV35" s="407"/>
      <c r="DW35" s="407"/>
      <c r="DX35" s="407"/>
      <c r="DY35" s="407"/>
      <c r="DZ35" s="407"/>
      <c r="EA35" s="407"/>
      <c r="EB35" s="407"/>
      <c r="EC35" s="407"/>
      <c r="ED35" s="407"/>
      <c r="EE35" s="407"/>
      <c r="EF35" s="407"/>
      <c r="EG35" s="407"/>
      <c r="EH35" s="407"/>
      <c r="EI35" s="407"/>
      <c r="EJ35" s="407"/>
      <c r="EK35" s="407"/>
      <c r="EL35" s="407"/>
      <c r="EM35" s="407"/>
      <c r="EN35" s="407"/>
      <c r="EO35" s="407"/>
      <c r="EP35" s="407"/>
      <c r="EQ35" s="407"/>
      <c r="ER35" s="407"/>
      <c r="ES35" s="407"/>
      <c r="ET35" s="407"/>
      <c r="EU35" s="407"/>
    </row>
    <row r="36" spans="1:151" s="409" customFormat="1" ht="12.75" customHeight="1" x14ac:dyDescent="0.15">
      <c r="A36" s="407"/>
      <c r="B36" s="383"/>
      <c r="C36" s="407"/>
      <c r="D36" s="407"/>
      <c r="E36" s="407"/>
      <c r="F36" s="407"/>
      <c r="G36" s="407"/>
      <c r="H36" s="407"/>
      <c r="I36" s="407"/>
      <c r="J36" s="407"/>
      <c r="K36" s="407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7"/>
      <c r="AX36" s="407"/>
      <c r="AY36" s="407"/>
      <c r="AZ36" s="407"/>
      <c r="BA36" s="407"/>
      <c r="BB36" s="407"/>
      <c r="BC36" s="407"/>
      <c r="BD36" s="407"/>
      <c r="BE36" s="407"/>
      <c r="BF36" s="407"/>
      <c r="BG36" s="407"/>
      <c r="BH36" s="407"/>
      <c r="BI36" s="407"/>
      <c r="BJ36" s="407"/>
      <c r="BK36" s="407"/>
      <c r="BL36" s="407"/>
      <c r="BM36" s="407"/>
      <c r="BN36" s="407"/>
      <c r="BO36" s="407"/>
      <c r="BP36" s="407"/>
      <c r="BQ36" s="407"/>
      <c r="BR36" s="407"/>
      <c r="BS36" s="407"/>
      <c r="BT36" s="407"/>
      <c r="BU36" s="407"/>
      <c r="BV36" s="407"/>
      <c r="BW36" s="407"/>
      <c r="BX36" s="407"/>
      <c r="BY36" s="407"/>
      <c r="BZ36" s="407"/>
      <c r="CA36" s="407"/>
      <c r="CB36" s="407"/>
      <c r="CC36" s="407"/>
      <c r="CD36" s="407"/>
      <c r="CE36" s="407"/>
      <c r="CF36" s="407"/>
      <c r="CG36" s="407"/>
      <c r="CH36" s="407"/>
      <c r="CI36" s="407"/>
      <c r="CJ36" s="407"/>
      <c r="CK36" s="407"/>
      <c r="CL36" s="407"/>
      <c r="CM36" s="407"/>
      <c r="CN36" s="407"/>
      <c r="CO36" s="407"/>
      <c r="CP36" s="407"/>
      <c r="CQ36" s="407"/>
      <c r="CR36" s="407"/>
      <c r="CS36" s="407"/>
      <c r="CT36" s="407"/>
      <c r="CU36" s="407"/>
      <c r="CV36" s="407"/>
      <c r="CW36" s="407"/>
      <c r="CX36" s="407"/>
      <c r="CY36" s="407"/>
      <c r="CZ36" s="407"/>
      <c r="DA36" s="407"/>
      <c r="DB36" s="407"/>
      <c r="DC36" s="407"/>
      <c r="DD36" s="407"/>
      <c r="DE36" s="407"/>
      <c r="DF36" s="407"/>
      <c r="DG36" s="407"/>
      <c r="DH36" s="407"/>
      <c r="DI36" s="407"/>
      <c r="DJ36" s="407"/>
      <c r="DK36" s="407"/>
      <c r="DL36" s="407"/>
      <c r="DM36" s="407"/>
      <c r="DN36" s="407"/>
      <c r="DO36" s="407"/>
      <c r="DP36" s="407"/>
      <c r="DQ36" s="407"/>
      <c r="DR36" s="407"/>
      <c r="DS36" s="407"/>
      <c r="DT36" s="407"/>
      <c r="DU36" s="407"/>
      <c r="DV36" s="407"/>
      <c r="DW36" s="407"/>
      <c r="DX36" s="407"/>
      <c r="DY36" s="407"/>
      <c r="DZ36" s="407"/>
      <c r="EA36" s="407"/>
      <c r="EB36" s="407"/>
      <c r="EC36" s="407"/>
      <c r="ED36" s="407"/>
      <c r="EE36" s="407"/>
      <c r="EF36" s="407"/>
      <c r="EG36" s="407"/>
      <c r="EH36" s="407"/>
      <c r="EI36" s="407"/>
      <c r="EJ36" s="407"/>
      <c r="EK36" s="407"/>
      <c r="EL36" s="407"/>
      <c r="EM36" s="407"/>
      <c r="EN36" s="407"/>
      <c r="EO36" s="407"/>
      <c r="EP36" s="407"/>
      <c r="EQ36" s="407"/>
      <c r="ER36" s="407"/>
      <c r="ES36" s="407"/>
      <c r="ET36" s="407"/>
      <c r="EU36" s="407"/>
    </row>
    <row r="37" spans="1:151" s="409" customFormat="1" ht="12.75" customHeight="1" x14ac:dyDescent="0.15">
      <c r="A37" s="407"/>
      <c r="B37" s="383"/>
      <c r="C37" s="407"/>
      <c r="D37" s="407"/>
      <c r="E37" s="407"/>
      <c r="F37" s="407"/>
      <c r="G37" s="407"/>
      <c r="H37" s="407"/>
      <c r="I37" s="407"/>
      <c r="J37" s="407"/>
      <c r="K37" s="407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7"/>
      <c r="AX37" s="407"/>
      <c r="AY37" s="407"/>
      <c r="AZ37" s="407"/>
      <c r="BA37" s="407"/>
      <c r="BB37" s="407"/>
      <c r="BC37" s="407"/>
      <c r="BD37" s="407"/>
      <c r="BE37" s="407"/>
      <c r="BF37" s="407"/>
      <c r="BG37" s="407"/>
      <c r="BH37" s="407"/>
      <c r="BI37" s="407"/>
      <c r="BJ37" s="407"/>
      <c r="BK37" s="407"/>
      <c r="BL37" s="407"/>
      <c r="BM37" s="407"/>
      <c r="BN37" s="407"/>
      <c r="BO37" s="407"/>
      <c r="BP37" s="407"/>
      <c r="BQ37" s="407"/>
      <c r="BR37" s="407"/>
      <c r="BS37" s="407"/>
      <c r="BT37" s="407"/>
      <c r="BU37" s="407"/>
      <c r="BV37" s="407"/>
      <c r="BW37" s="407"/>
      <c r="BX37" s="407"/>
      <c r="BY37" s="407"/>
      <c r="BZ37" s="407"/>
      <c r="CA37" s="407"/>
      <c r="CB37" s="407"/>
      <c r="CC37" s="407"/>
      <c r="CD37" s="407"/>
      <c r="CE37" s="407"/>
      <c r="CF37" s="407"/>
      <c r="CG37" s="407"/>
      <c r="CH37" s="407"/>
      <c r="CI37" s="407"/>
      <c r="CJ37" s="407"/>
      <c r="CK37" s="407"/>
      <c r="CL37" s="407"/>
      <c r="CM37" s="407"/>
      <c r="CN37" s="407"/>
      <c r="CO37" s="407"/>
      <c r="CP37" s="407"/>
      <c r="CQ37" s="407"/>
      <c r="CR37" s="407"/>
      <c r="CS37" s="407"/>
      <c r="CT37" s="407"/>
      <c r="CU37" s="407"/>
      <c r="CV37" s="407"/>
      <c r="CW37" s="407"/>
      <c r="CX37" s="407"/>
      <c r="CY37" s="407"/>
      <c r="CZ37" s="407"/>
      <c r="DA37" s="407"/>
      <c r="DB37" s="407"/>
      <c r="DC37" s="407"/>
      <c r="DD37" s="407"/>
      <c r="DE37" s="407"/>
      <c r="DF37" s="407"/>
      <c r="DG37" s="407"/>
      <c r="DH37" s="407"/>
      <c r="DI37" s="407"/>
      <c r="DJ37" s="407"/>
      <c r="DK37" s="407"/>
      <c r="DL37" s="407"/>
      <c r="DM37" s="407"/>
      <c r="DN37" s="407"/>
      <c r="DO37" s="407"/>
      <c r="DP37" s="407"/>
      <c r="DQ37" s="407"/>
      <c r="DR37" s="407"/>
      <c r="DS37" s="407"/>
      <c r="DT37" s="407"/>
      <c r="DU37" s="407"/>
      <c r="DV37" s="407"/>
      <c r="DW37" s="407"/>
      <c r="DX37" s="407"/>
      <c r="DY37" s="407"/>
      <c r="DZ37" s="407"/>
      <c r="EA37" s="407"/>
      <c r="EB37" s="407"/>
      <c r="EC37" s="407"/>
      <c r="ED37" s="407"/>
      <c r="EE37" s="407"/>
      <c r="EF37" s="407"/>
      <c r="EG37" s="407"/>
      <c r="EH37" s="407"/>
      <c r="EI37" s="407"/>
      <c r="EJ37" s="407"/>
      <c r="EK37" s="407"/>
      <c r="EL37" s="407"/>
      <c r="EM37" s="407"/>
      <c r="EN37" s="407"/>
      <c r="EO37" s="407"/>
      <c r="EP37" s="407"/>
      <c r="EQ37" s="407"/>
      <c r="ER37" s="407"/>
      <c r="ES37" s="407"/>
      <c r="ET37" s="407"/>
      <c r="EU37" s="407"/>
    </row>
    <row r="38" spans="1:151" s="409" customFormat="1" ht="12.75" customHeight="1" x14ac:dyDescent="0.15">
      <c r="A38" s="407"/>
      <c r="B38" s="383"/>
      <c r="C38" s="407"/>
      <c r="D38" s="407"/>
      <c r="E38" s="407"/>
      <c r="F38" s="407"/>
      <c r="G38" s="407"/>
      <c r="H38" s="407"/>
      <c r="I38" s="407"/>
      <c r="J38" s="407"/>
      <c r="K38" s="407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7"/>
      <c r="AX38" s="407"/>
      <c r="AY38" s="407"/>
      <c r="AZ38" s="407"/>
      <c r="BA38" s="407"/>
      <c r="BB38" s="407"/>
      <c r="BC38" s="407"/>
      <c r="BD38" s="407"/>
      <c r="BE38" s="407"/>
      <c r="BF38" s="407"/>
      <c r="BG38" s="407"/>
      <c r="BH38" s="407"/>
      <c r="BI38" s="407"/>
      <c r="BJ38" s="407"/>
      <c r="BK38" s="407"/>
      <c r="BL38" s="407"/>
      <c r="BM38" s="407"/>
      <c r="BN38" s="407"/>
      <c r="BO38" s="407"/>
      <c r="BP38" s="407"/>
      <c r="BQ38" s="407"/>
      <c r="BR38" s="407"/>
      <c r="BS38" s="407"/>
      <c r="BT38" s="407"/>
      <c r="BU38" s="407"/>
      <c r="BV38" s="407"/>
      <c r="BW38" s="407"/>
      <c r="BX38" s="407"/>
      <c r="BY38" s="407"/>
      <c r="BZ38" s="407"/>
      <c r="CA38" s="407"/>
      <c r="CB38" s="407"/>
      <c r="CC38" s="407"/>
      <c r="CD38" s="407"/>
      <c r="CE38" s="407"/>
      <c r="CF38" s="407"/>
      <c r="CG38" s="407"/>
      <c r="CH38" s="407"/>
      <c r="CI38" s="407"/>
      <c r="CJ38" s="407"/>
      <c r="CK38" s="407"/>
      <c r="CL38" s="407"/>
      <c r="CM38" s="407"/>
      <c r="CN38" s="407"/>
      <c r="CO38" s="407"/>
      <c r="CP38" s="407"/>
      <c r="CQ38" s="407"/>
      <c r="CR38" s="407"/>
      <c r="CS38" s="407"/>
      <c r="CT38" s="407"/>
      <c r="CU38" s="407"/>
      <c r="CV38" s="407"/>
      <c r="CW38" s="407"/>
      <c r="CX38" s="407"/>
      <c r="CY38" s="407"/>
      <c r="CZ38" s="407"/>
      <c r="DA38" s="407"/>
      <c r="DB38" s="407"/>
      <c r="DC38" s="407"/>
      <c r="DD38" s="407"/>
      <c r="DE38" s="407"/>
      <c r="DF38" s="407"/>
      <c r="DG38" s="407"/>
      <c r="DH38" s="407"/>
      <c r="DI38" s="407"/>
      <c r="DJ38" s="407"/>
      <c r="DK38" s="407"/>
      <c r="DL38" s="407"/>
      <c r="DM38" s="407"/>
      <c r="DN38" s="407"/>
      <c r="DO38" s="407"/>
      <c r="DP38" s="407"/>
      <c r="DQ38" s="407"/>
      <c r="DR38" s="407"/>
      <c r="DS38" s="407"/>
      <c r="DT38" s="407"/>
      <c r="DU38" s="407"/>
      <c r="DV38" s="407"/>
      <c r="DW38" s="407"/>
      <c r="DX38" s="407"/>
      <c r="DY38" s="407"/>
      <c r="DZ38" s="407"/>
      <c r="EA38" s="407"/>
      <c r="EB38" s="407"/>
      <c r="EC38" s="407"/>
      <c r="ED38" s="407"/>
      <c r="EE38" s="407"/>
      <c r="EF38" s="407"/>
      <c r="EG38" s="407"/>
      <c r="EH38" s="407"/>
      <c r="EI38" s="407"/>
      <c r="EJ38" s="407"/>
      <c r="EK38" s="407"/>
      <c r="EL38" s="407"/>
      <c r="EM38" s="407"/>
      <c r="EN38" s="407"/>
      <c r="EO38" s="407"/>
      <c r="EP38" s="407"/>
      <c r="EQ38" s="407"/>
      <c r="ER38" s="407"/>
      <c r="ES38" s="407"/>
      <c r="ET38" s="407"/>
      <c r="EU38" s="407"/>
    </row>
    <row r="39" spans="1:151" s="409" customFormat="1" ht="12" customHeight="1" x14ac:dyDescent="0.15">
      <c r="A39" s="407"/>
      <c r="B39" s="383"/>
      <c r="C39" s="407"/>
      <c r="D39" s="407"/>
      <c r="E39" s="407"/>
      <c r="F39" s="407"/>
      <c r="G39" s="407"/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7"/>
      <c r="T39" s="407"/>
      <c r="U39" s="407"/>
      <c r="V39" s="407"/>
      <c r="W39" s="407"/>
      <c r="X39" s="407"/>
      <c r="Y39" s="407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  <c r="AM39" s="407"/>
      <c r="AN39" s="407"/>
      <c r="AO39" s="407"/>
      <c r="AP39" s="407"/>
      <c r="AQ39" s="407"/>
      <c r="AR39" s="407"/>
      <c r="AS39" s="407"/>
      <c r="AT39" s="407"/>
      <c r="AU39" s="407"/>
      <c r="AV39" s="407"/>
      <c r="AW39" s="407"/>
      <c r="AX39" s="407"/>
      <c r="AY39" s="407"/>
      <c r="AZ39" s="407"/>
      <c r="BA39" s="407"/>
      <c r="BB39" s="407"/>
      <c r="BC39" s="407"/>
      <c r="BD39" s="407"/>
      <c r="BE39" s="407"/>
      <c r="BF39" s="407"/>
      <c r="BG39" s="407"/>
      <c r="BH39" s="407"/>
      <c r="BI39" s="407"/>
      <c r="BJ39" s="407"/>
      <c r="BK39" s="407"/>
      <c r="BL39" s="407"/>
      <c r="BM39" s="407"/>
      <c r="BN39" s="407"/>
      <c r="BO39" s="407"/>
      <c r="BP39" s="407"/>
      <c r="BQ39" s="407"/>
      <c r="BR39" s="407"/>
      <c r="BS39" s="407"/>
      <c r="BT39" s="407"/>
      <c r="BU39" s="407"/>
      <c r="BV39" s="407"/>
      <c r="BW39" s="407"/>
      <c r="BX39" s="407"/>
      <c r="BY39" s="407"/>
      <c r="BZ39" s="407"/>
      <c r="CA39" s="407"/>
      <c r="CB39" s="407"/>
      <c r="CC39" s="407"/>
      <c r="CD39" s="407"/>
      <c r="CE39" s="407"/>
      <c r="CF39" s="407"/>
      <c r="CG39" s="407"/>
      <c r="CH39" s="407"/>
      <c r="CI39" s="407"/>
      <c r="CJ39" s="407"/>
      <c r="CK39" s="407"/>
      <c r="CL39" s="407"/>
      <c r="CM39" s="407"/>
      <c r="CN39" s="407"/>
      <c r="CO39" s="407"/>
      <c r="CP39" s="407"/>
      <c r="CQ39" s="407"/>
      <c r="CR39" s="407"/>
      <c r="CS39" s="407"/>
      <c r="CT39" s="407"/>
      <c r="CU39" s="407"/>
      <c r="CV39" s="407"/>
      <c r="CW39" s="407"/>
      <c r="CX39" s="407"/>
      <c r="CY39" s="407"/>
      <c r="CZ39" s="407"/>
      <c r="DA39" s="407"/>
      <c r="DB39" s="407"/>
      <c r="DC39" s="407"/>
      <c r="DD39" s="407"/>
      <c r="DE39" s="407"/>
      <c r="DF39" s="407"/>
      <c r="DG39" s="407"/>
      <c r="DH39" s="407"/>
      <c r="DI39" s="407"/>
      <c r="DJ39" s="407"/>
      <c r="DK39" s="407"/>
      <c r="DL39" s="407"/>
      <c r="DM39" s="407"/>
      <c r="DN39" s="407"/>
      <c r="DO39" s="407"/>
      <c r="DP39" s="407"/>
      <c r="DQ39" s="407"/>
      <c r="DR39" s="407"/>
      <c r="DS39" s="407"/>
      <c r="DT39" s="407"/>
      <c r="DU39" s="407"/>
      <c r="DV39" s="407"/>
      <c r="DW39" s="407"/>
      <c r="DX39" s="407"/>
      <c r="DY39" s="407"/>
      <c r="DZ39" s="407"/>
      <c r="EA39" s="407"/>
      <c r="EB39" s="407"/>
      <c r="EC39" s="407"/>
      <c r="ED39" s="407"/>
      <c r="EE39" s="407"/>
      <c r="EF39" s="407"/>
      <c r="EG39" s="407"/>
      <c r="EH39" s="407"/>
      <c r="EI39" s="407"/>
      <c r="EJ39" s="407"/>
      <c r="EK39" s="407"/>
      <c r="EL39" s="407"/>
      <c r="EM39" s="407"/>
      <c r="EN39" s="407"/>
      <c r="EO39" s="407"/>
      <c r="EP39" s="407"/>
      <c r="EQ39" s="407"/>
      <c r="ER39" s="407"/>
      <c r="ES39" s="407"/>
      <c r="ET39" s="407"/>
      <c r="EU39" s="407"/>
    </row>
    <row r="40" spans="1:151" s="409" customFormat="1" ht="12" customHeight="1" x14ac:dyDescent="0.15">
      <c r="A40" s="407"/>
      <c r="B40" s="383"/>
      <c r="C40" s="407"/>
      <c r="D40" s="407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407"/>
      <c r="P40" s="407"/>
      <c r="Q40" s="407"/>
      <c r="R40" s="407"/>
      <c r="S40" s="407"/>
      <c r="T40" s="407"/>
      <c r="U40" s="407"/>
      <c r="V40" s="407"/>
      <c r="W40" s="407"/>
      <c r="X40" s="407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  <c r="AM40" s="407"/>
      <c r="AN40" s="407"/>
      <c r="AO40" s="407"/>
      <c r="AP40" s="407"/>
      <c r="AQ40" s="407"/>
      <c r="AR40" s="407"/>
      <c r="AS40" s="407"/>
      <c r="AT40" s="407"/>
      <c r="AU40" s="407"/>
      <c r="AV40" s="407"/>
      <c r="AW40" s="407"/>
      <c r="AX40" s="407"/>
      <c r="AY40" s="407"/>
      <c r="AZ40" s="407"/>
      <c r="BA40" s="407"/>
      <c r="BB40" s="407"/>
      <c r="BC40" s="407"/>
      <c r="BD40" s="407"/>
      <c r="BE40" s="407"/>
      <c r="BF40" s="407"/>
      <c r="BG40" s="407"/>
      <c r="BH40" s="407"/>
      <c r="BI40" s="407"/>
      <c r="BJ40" s="407"/>
      <c r="BK40" s="407"/>
      <c r="BL40" s="407"/>
      <c r="BM40" s="407"/>
      <c r="BN40" s="407"/>
      <c r="BO40" s="407"/>
      <c r="BP40" s="407"/>
      <c r="BQ40" s="407"/>
      <c r="BR40" s="407"/>
      <c r="BS40" s="407"/>
      <c r="BT40" s="407"/>
      <c r="BU40" s="407"/>
      <c r="BV40" s="407"/>
      <c r="BW40" s="407"/>
      <c r="BX40" s="407"/>
      <c r="BY40" s="407"/>
      <c r="BZ40" s="407"/>
      <c r="CA40" s="407"/>
      <c r="CB40" s="407"/>
      <c r="CC40" s="407"/>
      <c r="CD40" s="407"/>
      <c r="CE40" s="407"/>
      <c r="CF40" s="407"/>
      <c r="CG40" s="407"/>
      <c r="CH40" s="407"/>
      <c r="CI40" s="407"/>
      <c r="CJ40" s="407"/>
      <c r="CK40" s="407"/>
      <c r="CL40" s="407"/>
      <c r="CM40" s="407"/>
      <c r="CN40" s="407"/>
      <c r="CO40" s="407"/>
      <c r="CP40" s="407"/>
      <c r="CQ40" s="407"/>
      <c r="CR40" s="407"/>
      <c r="CS40" s="407"/>
      <c r="CT40" s="407"/>
      <c r="CU40" s="407"/>
      <c r="CV40" s="407"/>
      <c r="CW40" s="407"/>
      <c r="CX40" s="407"/>
      <c r="CY40" s="407"/>
      <c r="CZ40" s="407"/>
      <c r="DA40" s="407"/>
      <c r="DB40" s="407"/>
      <c r="DC40" s="407"/>
      <c r="DD40" s="407"/>
      <c r="DE40" s="407"/>
      <c r="DF40" s="407"/>
      <c r="DG40" s="407"/>
      <c r="DH40" s="407"/>
      <c r="DI40" s="407"/>
      <c r="DJ40" s="407"/>
      <c r="DK40" s="407"/>
      <c r="DL40" s="407"/>
      <c r="DM40" s="407"/>
      <c r="DN40" s="407"/>
      <c r="DO40" s="407"/>
      <c r="DP40" s="407"/>
      <c r="DQ40" s="407"/>
      <c r="DR40" s="407"/>
      <c r="DS40" s="407"/>
      <c r="DT40" s="407"/>
      <c r="DU40" s="407"/>
      <c r="DV40" s="407"/>
      <c r="DW40" s="407"/>
      <c r="DX40" s="407"/>
      <c r="DY40" s="407"/>
      <c r="DZ40" s="407"/>
      <c r="EA40" s="407"/>
      <c r="EB40" s="407"/>
      <c r="EC40" s="407"/>
      <c r="ED40" s="407"/>
      <c r="EE40" s="407"/>
      <c r="EF40" s="407"/>
      <c r="EG40" s="407"/>
      <c r="EH40" s="407"/>
      <c r="EI40" s="407"/>
      <c r="EJ40" s="407"/>
      <c r="EK40" s="407"/>
      <c r="EL40" s="407"/>
      <c r="EM40" s="407"/>
      <c r="EN40" s="407"/>
      <c r="EO40" s="407"/>
      <c r="EP40" s="407"/>
      <c r="EQ40" s="407"/>
      <c r="ER40" s="407"/>
      <c r="ES40" s="407"/>
      <c r="ET40" s="407"/>
      <c r="EU40" s="407"/>
    </row>
    <row r="41" spans="1:151" s="409" customFormat="1" ht="12.75" customHeight="1" x14ac:dyDescent="0.15">
      <c r="A41" s="407"/>
      <c r="B41" s="383"/>
      <c r="C41" s="407"/>
      <c r="D41" s="407"/>
      <c r="E41" s="407"/>
      <c r="F41" s="407"/>
      <c r="G41" s="407"/>
      <c r="H41" s="407"/>
      <c r="I41" s="407"/>
      <c r="J41" s="407"/>
      <c r="K41" s="407"/>
      <c r="L41" s="407"/>
      <c r="M41" s="407"/>
      <c r="N41" s="407"/>
      <c r="O41" s="407"/>
      <c r="P41" s="407"/>
      <c r="Q41" s="407"/>
      <c r="R41" s="407"/>
      <c r="S41" s="407"/>
      <c r="T41" s="407"/>
      <c r="U41" s="407"/>
      <c r="V41" s="407"/>
      <c r="W41" s="407"/>
      <c r="X41" s="407"/>
      <c r="Y41" s="407"/>
      <c r="Z41" s="407"/>
      <c r="AA41" s="407"/>
      <c r="AB41" s="407"/>
      <c r="AC41" s="407"/>
      <c r="AD41" s="407"/>
      <c r="AE41" s="407"/>
      <c r="AF41" s="407"/>
      <c r="AG41" s="407"/>
      <c r="AH41" s="407"/>
      <c r="AI41" s="407"/>
      <c r="AJ41" s="407"/>
      <c r="AK41" s="407"/>
      <c r="AL41" s="407"/>
      <c r="AM41" s="407"/>
      <c r="AN41" s="407"/>
      <c r="AO41" s="407"/>
      <c r="AP41" s="407"/>
      <c r="AQ41" s="407"/>
      <c r="AR41" s="407"/>
      <c r="AS41" s="407"/>
      <c r="AT41" s="407"/>
      <c r="AU41" s="407"/>
      <c r="AV41" s="407"/>
      <c r="AW41" s="407"/>
      <c r="AX41" s="407"/>
      <c r="AY41" s="407"/>
      <c r="AZ41" s="407"/>
      <c r="BA41" s="407"/>
      <c r="BB41" s="407"/>
      <c r="BC41" s="407"/>
      <c r="BD41" s="407"/>
      <c r="BE41" s="407"/>
      <c r="BF41" s="407"/>
      <c r="BG41" s="407"/>
      <c r="BH41" s="407"/>
      <c r="BI41" s="407"/>
      <c r="BJ41" s="407"/>
      <c r="BK41" s="407"/>
      <c r="BL41" s="407"/>
      <c r="BM41" s="407"/>
      <c r="BN41" s="407"/>
      <c r="BO41" s="407"/>
      <c r="BP41" s="407"/>
      <c r="BQ41" s="407"/>
      <c r="BR41" s="407"/>
      <c r="BS41" s="407"/>
      <c r="BT41" s="407"/>
      <c r="BU41" s="407"/>
      <c r="BV41" s="407"/>
      <c r="BW41" s="407"/>
      <c r="BX41" s="407"/>
      <c r="BY41" s="407"/>
      <c r="BZ41" s="407"/>
      <c r="CA41" s="407"/>
      <c r="CB41" s="407"/>
      <c r="CC41" s="407"/>
      <c r="CD41" s="407"/>
      <c r="CE41" s="407"/>
      <c r="CF41" s="407"/>
      <c r="CG41" s="407"/>
      <c r="CH41" s="407"/>
      <c r="CI41" s="407"/>
      <c r="CJ41" s="407"/>
      <c r="CK41" s="407"/>
      <c r="CL41" s="407"/>
      <c r="CM41" s="407"/>
      <c r="CN41" s="407"/>
      <c r="CO41" s="407"/>
      <c r="CP41" s="407"/>
      <c r="CQ41" s="407"/>
      <c r="CR41" s="407"/>
      <c r="CS41" s="407"/>
      <c r="CT41" s="407"/>
      <c r="CU41" s="407"/>
      <c r="CV41" s="407"/>
      <c r="CW41" s="407"/>
      <c r="CX41" s="407"/>
      <c r="CY41" s="407"/>
      <c r="CZ41" s="407"/>
      <c r="DA41" s="407"/>
      <c r="DB41" s="407"/>
      <c r="DC41" s="407"/>
      <c r="DD41" s="407"/>
      <c r="DE41" s="407"/>
      <c r="DF41" s="407"/>
      <c r="DG41" s="407"/>
      <c r="DH41" s="407"/>
      <c r="DI41" s="407"/>
      <c r="DJ41" s="407"/>
      <c r="DK41" s="407"/>
      <c r="DL41" s="407"/>
      <c r="DM41" s="407"/>
      <c r="DN41" s="407"/>
      <c r="DO41" s="407"/>
      <c r="DP41" s="407"/>
      <c r="DQ41" s="407"/>
      <c r="DR41" s="407"/>
      <c r="DS41" s="407"/>
      <c r="DT41" s="407"/>
      <c r="DU41" s="407"/>
      <c r="DV41" s="407"/>
      <c r="DW41" s="407"/>
      <c r="DX41" s="407"/>
      <c r="DY41" s="407"/>
      <c r="DZ41" s="407"/>
      <c r="EA41" s="407"/>
      <c r="EB41" s="407"/>
      <c r="EC41" s="407"/>
      <c r="ED41" s="407"/>
      <c r="EE41" s="407"/>
      <c r="EF41" s="407"/>
      <c r="EG41" s="407"/>
      <c r="EH41" s="407"/>
      <c r="EI41" s="407"/>
      <c r="EJ41" s="407"/>
      <c r="EK41" s="407"/>
      <c r="EL41" s="407"/>
      <c r="EM41" s="407"/>
      <c r="EN41" s="407"/>
      <c r="EO41" s="407"/>
      <c r="EP41" s="407"/>
      <c r="EQ41" s="407"/>
      <c r="ER41" s="407"/>
      <c r="ES41" s="407"/>
      <c r="ET41" s="407"/>
      <c r="EU41" s="407"/>
    </row>
    <row r="42" spans="1:151" s="409" customFormat="1" ht="12.75" customHeight="1" x14ac:dyDescent="0.15">
      <c r="A42" s="407"/>
      <c r="B42" s="383"/>
      <c r="C42" s="407"/>
      <c r="D42" s="407"/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7"/>
      <c r="S42" s="407"/>
      <c r="T42" s="407"/>
      <c r="U42" s="407"/>
      <c r="V42" s="407"/>
      <c r="W42" s="407"/>
      <c r="X42" s="407"/>
      <c r="Y42" s="407"/>
      <c r="Z42" s="407"/>
      <c r="AA42" s="407"/>
      <c r="AB42" s="407"/>
      <c r="AC42" s="407"/>
      <c r="AD42" s="407"/>
      <c r="AE42" s="407"/>
      <c r="AF42" s="407"/>
      <c r="AG42" s="407"/>
      <c r="AH42" s="407"/>
      <c r="AI42" s="407"/>
      <c r="AJ42" s="407"/>
      <c r="AK42" s="407"/>
      <c r="AL42" s="407"/>
      <c r="AM42" s="407"/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07"/>
      <c r="BA42" s="407"/>
      <c r="BB42" s="407"/>
      <c r="BC42" s="407"/>
      <c r="BD42" s="407"/>
      <c r="BE42" s="407"/>
      <c r="BF42" s="407"/>
      <c r="BG42" s="407"/>
      <c r="BH42" s="407"/>
      <c r="BI42" s="407"/>
      <c r="BJ42" s="407"/>
      <c r="BK42" s="407"/>
      <c r="BL42" s="407"/>
      <c r="BM42" s="407"/>
      <c r="BN42" s="407"/>
      <c r="BO42" s="407"/>
      <c r="BP42" s="407"/>
      <c r="BQ42" s="407"/>
      <c r="BR42" s="407"/>
      <c r="BS42" s="407"/>
      <c r="BT42" s="407"/>
      <c r="BU42" s="407"/>
      <c r="BV42" s="407"/>
      <c r="BW42" s="407"/>
      <c r="BX42" s="407"/>
      <c r="BY42" s="407"/>
      <c r="BZ42" s="407"/>
      <c r="CA42" s="407"/>
      <c r="CB42" s="407"/>
      <c r="CC42" s="407"/>
      <c r="CD42" s="407"/>
      <c r="CE42" s="407"/>
      <c r="CF42" s="407"/>
      <c r="CG42" s="407"/>
      <c r="CH42" s="407"/>
      <c r="CI42" s="407"/>
      <c r="CJ42" s="407"/>
      <c r="CK42" s="407"/>
      <c r="CL42" s="407"/>
      <c r="CM42" s="407"/>
      <c r="CN42" s="407"/>
      <c r="CO42" s="407"/>
      <c r="CP42" s="407"/>
      <c r="CQ42" s="407"/>
      <c r="CR42" s="407"/>
      <c r="CS42" s="407"/>
      <c r="CT42" s="407"/>
      <c r="CU42" s="407"/>
      <c r="CV42" s="407"/>
      <c r="CW42" s="407"/>
      <c r="CX42" s="407"/>
      <c r="CY42" s="407"/>
      <c r="CZ42" s="407"/>
      <c r="DA42" s="407"/>
      <c r="DB42" s="407"/>
      <c r="DC42" s="407"/>
      <c r="DD42" s="407"/>
      <c r="DE42" s="407"/>
      <c r="DF42" s="407"/>
      <c r="DG42" s="407"/>
      <c r="DH42" s="407"/>
      <c r="DI42" s="407"/>
      <c r="DJ42" s="407"/>
      <c r="DK42" s="407"/>
      <c r="DL42" s="407"/>
      <c r="DM42" s="407"/>
      <c r="DN42" s="407"/>
      <c r="DO42" s="407"/>
      <c r="DP42" s="407"/>
      <c r="DQ42" s="407"/>
      <c r="DR42" s="407"/>
      <c r="DS42" s="407"/>
      <c r="DT42" s="407"/>
      <c r="DU42" s="407"/>
      <c r="DV42" s="407"/>
      <c r="DW42" s="407"/>
      <c r="DX42" s="407"/>
      <c r="DY42" s="407"/>
      <c r="DZ42" s="407"/>
      <c r="EA42" s="407"/>
      <c r="EB42" s="407"/>
      <c r="EC42" s="407"/>
      <c r="ED42" s="407"/>
      <c r="EE42" s="407"/>
      <c r="EF42" s="407"/>
      <c r="EG42" s="407"/>
      <c r="EH42" s="407"/>
      <c r="EI42" s="407"/>
      <c r="EJ42" s="407"/>
      <c r="EK42" s="407"/>
      <c r="EL42" s="407"/>
      <c r="EM42" s="407"/>
      <c r="EN42" s="407"/>
      <c r="EO42" s="407"/>
      <c r="EP42" s="407"/>
      <c r="EQ42" s="407"/>
      <c r="ER42" s="407"/>
      <c r="ES42" s="407"/>
      <c r="ET42" s="407"/>
      <c r="EU42" s="407"/>
    </row>
    <row r="43" spans="1:151" s="409" customFormat="1" ht="12.75" customHeight="1" x14ac:dyDescent="0.15">
      <c r="A43" s="407"/>
      <c r="B43" s="383"/>
      <c r="C43" s="407"/>
      <c r="D43" s="407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7"/>
      <c r="AD43" s="407"/>
      <c r="AE43" s="407"/>
      <c r="AF43" s="407"/>
      <c r="AG43" s="407"/>
      <c r="AH43" s="407"/>
      <c r="AI43" s="407"/>
      <c r="AJ43" s="407"/>
      <c r="AK43" s="407"/>
      <c r="AL43" s="407"/>
      <c r="AM43" s="407"/>
      <c r="AN43" s="407"/>
      <c r="AO43" s="407"/>
      <c r="AP43" s="407"/>
      <c r="AQ43" s="407"/>
      <c r="AR43" s="407"/>
      <c r="AS43" s="407"/>
      <c r="AT43" s="407"/>
      <c r="AU43" s="407"/>
      <c r="AV43" s="407"/>
      <c r="AW43" s="407"/>
      <c r="AX43" s="407"/>
      <c r="AY43" s="407"/>
      <c r="AZ43" s="407"/>
      <c r="BA43" s="407"/>
      <c r="BB43" s="407"/>
      <c r="BC43" s="407"/>
      <c r="BD43" s="407"/>
      <c r="BE43" s="407"/>
      <c r="BF43" s="407"/>
      <c r="BG43" s="407"/>
      <c r="BH43" s="407"/>
      <c r="BI43" s="407"/>
      <c r="BJ43" s="407"/>
      <c r="BK43" s="407"/>
      <c r="BL43" s="407"/>
      <c r="BM43" s="407"/>
      <c r="BN43" s="407"/>
      <c r="BO43" s="407"/>
      <c r="BP43" s="407"/>
      <c r="BQ43" s="407"/>
      <c r="BR43" s="407"/>
      <c r="BS43" s="407"/>
      <c r="BT43" s="407"/>
      <c r="BU43" s="407"/>
      <c r="BV43" s="407"/>
      <c r="BW43" s="407"/>
      <c r="BX43" s="407"/>
      <c r="BY43" s="407"/>
      <c r="BZ43" s="407"/>
      <c r="CA43" s="407"/>
      <c r="CB43" s="407"/>
      <c r="CC43" s="407"/>
      <c r="CD43" s="407"/>
      <c r="CE43" s="407"/>
      <c r="CF43" s="407"/>
      <c r="CG43" s="407"/>
      <c r="CH43" s="407"/>
      <c r="CI43" s="407"/>
      <c r="CJ43" s="407"/>
      <c r="CK43" s="407"/>
      <c r="CL43" s="407"/>
      <c r="CM43" s="407"/>
      <c r="CN43" s="407"/>
      <c r="CO43" s="407"/>
      <c r="CP43" s="407"/>
      <c r="CQ43" s="407"/>
      <c r="CR43" s="407"/>
      <c r="CS43" s="407"/>
      <c r="CT43" s="407"/>
      <c r="CU43" s="407"/>
      <c r="CV43" s="407"/>
      <c r="CW43" s="407"/>
      <c r="CX43" s="407"/>
      <c r="CY43" s="407"/>
      <c r="CZ43" s="407"/>
      <c r="DA43" s="407"/>
      <c r="DB43" s="407"/>
      <c r="DC43" s="407"/>
      <c r="DD43" s="407"/>
      <c r="DE43" s="407"/>
      <c r="DF43" s="407"/>
      <c r="DG43" s="407"/>
      <c r="DH43" s="407"/>
      <c r="DI43" s="407"/>
      <c r="DJ43" s="407"/>
      <c r="DK43" s="407"/>
      <c r="DL43" s="407"/>
      <c r="DM43" s="407"/>
      <c r="DN43" s="407"/>
      <c r="DO43" s="407"/>
      <c r="DP43" s="407"/>
      <c r="DQ43" s="407"/>
      <c r="DR43" s="407"/>
      <c r="DS43" s="407"/>
      <c r="DT43" s="407"/>
      <c r="DU43" s="407"/>
      <c r="DV43" s="407"/>
      <c r="DW43" s="407"/>
      <c r="DX43" s="407"/>
      <c r="DY43" s="407"/>
      <c r="DZ43" s="407"/>
      <c r="EA43" s="407"/>
      <c r="EB43" s="407"/>
      <c r="EC43" s="407"/>
      <c r="ED43" s="407"/>
      <c r="EE43" s="407"/>
      <c r="EF43" s="407"/>
      <c r="EG43" s="407"/>
      <c r="EH43" s="407"/>
      <c r="EI43" s="407"/>
      <c r="EJ43" s="407"/>
      <c r="EK43" s="407"/>
      <c r="EL43" s="407"/>
      <c r="EM43" s="407"/>
      <c r="EN43" s="407"/>
      <c r="EO43" s="407"/>
      <c r="EP43" s="407"/>
      <c r="EQ43" s="407"/>
      <c r="ER43" s="407"/>
      <c r="ES43" s="407"/>
      <c r="ET43" s="407"/>
      <c r="EU43" s="407"/>
    </row>
    <row r="44" spans="1:151" s="409" customFormat="1" ht="12" customHeight="1" x14ac:dyDescent="0.15">
      <c r="A44" s="407"/>
      <c r="B44" s="383"/>
      <c r="C44" s="407"/>
      <c r="D44" s="407"/>
      <c r="E44" s="407"/>
      <c r="F44" s="407"/>
      <c r="G44" s="407"/>
      <c r="H44" s="407"/>
      <c r="I44" s="407"/>
      <c r="J44" s="407"/>
      <c r="K44" s="407"/>
      <c r="L44" s="407"/>
      <c r="M44" s="407"/>
      <c r="N44" s="407"/>
      <c r="O44" s="407"/>
      <c r="P44" s="407"/>
      <c r="Q44" s="407"/>
      <c r="R44" s="407"/>
      <c r="S44" s="407"/>
      <c r="T44" s="407"/>
      <c r="U44" s="407"/>
      <c r="V44" s="407"/>
      <c r="W44" s="407"/>
      <c r="X44" s="407"/>
      <c r="Y44" s="407"/>
      <c r="Z44" s="407"/>
      <c r="AA44" s="407"/>
      <c r="AB44" s="407"/>
      <c r="AC44" s="407"/>
      <c r="AD44" s="407"/>
      <c r="AE44" s="407"/>
      <c r="AF44" s="407"/>
      <c r="AG44" s="407"/>
      <c r="AH44" s="407"/>
      <c r="AI44" s="407"/>
      <c r="AJ44" s="407"/>
      <c r="AK44" s="407"/>
      <c r="AL44" s="407"/>
      <c r="AM44" s="407"/>
      <c r="AN44" s="407"/>
      <c r="AO44" s="407"/>
      <c r="AP44" s="407"/>
      <c r="AQ44" s="407"/>
      <c r="AR44" s="407"/>
      <c r="AS44" s="407"/>
      <c r="AT44" s="407"/>
      <c r="AU44" s="407"/>
      <c r="AV44" s="407"/>
      <c r="AW44" s="407"/>
      <c r="AX44" s="407"/>
      <c r="AY44" s="407"/>
      <c r="AZ44" s="407"/>
      <c r="BA44" s="407"/>
      <c r="BB44" s="407"/>
      <c r="BC44" s="407"/>
      <c r="BD44" s="407"/>
      <c r="BE44" s="407"/>
      <c r="BF44" s="407"/>
      <c r="BG44" s="407"/>
      <c r="BH44" s="407"/>
      <c r="BI44" s="407"/>
      <c r="BJ44" s="407"/>
      <c r="BK44" s="407"/>
      <c r="BL44" s="407"/>
      <c r="BM44" s="407"/>
      <c r="BN44" s="407"/>
      <c r="BO44" s="407"/>
      <c r="BP44" s="407"/>
      <c r="BQ44" s="407"/>
      <c r="BR44" s="407"/>
      <c r="BS44" s="407"/>
      <c r="BT44" s="407"/>
      <c r="BU44" s="407"/>
      <c r="BV44" s="407"/>
      <c r="BW44" s="407"/>
      <c r="BX44" s="407"/>
      <c r="BY44" s="407"/>
      <c r="BZ44" s="407"/>
      <c r="CA44" s="407"/>
      <c r="CB44" s="407"/>
      <c r="CC44" s="407"/>
      <c r="CD44" s="407"/>
      <c r="CE44" s="407"/>
      <c r="CF44" s="407"/>
      <c r="CG44" s="407"/>
      <c r="CH44" s="407"/>
      <c r="CI44" s="407"/>
      <c r="CJ44" s="407"/>
      <c r="CK44" s="407"/>
      <c r="CL44" s="407"/>
      <c r="CM44" s="407"/>
      <c r="CN44" s="407"/>
      <c r="CO44" s="407"/>
      <c r="CP44" s="407"/>
      <c r="CQ44" s="407"/>
      <c r="CR44" s="407"/>
      <c r="CS44" s="407"/>
      <c r="CT44" s="407"/>
      <c r="CU44" s="407"/>
      <c r="CV44" s="407"/>
      <c r="CW44" s="407"/>
      <c r="CX44" s="407"/>
      <c r="CY44" s="407"/>
      <c r="CZ44" s="407"/>
      <c r="DA44" s="407"/>
      <c r="DB44" s="407"/>
      <c r="DC44" s="407"/>
      <c r="DD44" s="407"/>
      <c r="DE44" s="407"/>
      <c r="DF44" s="407"/>
      <c r="DG44" s="407"/>
      <c r="DH44" s="407"/>
      <c r="DI44" s="407"/>
      <c r="DJ44" s="407"/>
      <c r="DK44" s="407"/>
      <c r="DL44" s="407"/>
      <c r="DM44" s="407"/>
      <c r="DN44" s="407"/>
      <c r="DO44" s="407"/>
      <c r="DP44" s="407"/>
      <c r="DQ44" s="407"/>
      <c r="DR44" s="407"/>
      <c r="DS44" s="407"/>
      <c r="DT44" s="407"/>
      <c r="DU44" s="407"/>
      <c r="DV44" s="407"/>
      <c r="DW44" s="407"/>
      <c r="DX44" s="407"/>
      <c r="DY44" s="407"/>
      <c r="DZ44" s="407"/>
      <c r="EA44" s="407"/>
      <c r="EB44" s="407"/>
      <c r="EC44" s="407"/>
      <c r="ED44" s="407"/>
      <c r="EE44" s="407"/>
      <c r="EF44" s="407"/>
      <c r="EG44" s="407"/>
      <c r="EH44" s="407"/>
      <c r="EI44" s="407"/>
      <c r="EJ44" s="407"/>
      <c r="EK44" s="407"/>
      <c r="EL44" s="407"/>
      <c r="EM44" s="407"/>
      <c r="EN44" s="407"/>
      <c r="EO44" s="407"/>
      <c r="EP44" s="407"/>
      <c r="EQ44" s="407"/>
      <c r="ER44" s="407"/>
      <c r="ES44" s="407"/>
      <c r="ET44" s="407"/>
      <c r="EU44" s="407"/>
    </row>
    <row r="45" spans="1:151" s="409" customFormat="1" ht="12" customHeight="1" x14ac:dyDescent="0.15">
      <c r="A45" s="407"/>
      <c r="B45" s="383"/>
      <c r="C45" s="407"/>
      <c r="D45" s="407"/>
      <c r="E45" s="407"/>
      <c r="F45" s="407"/>
      <c r="G45" s="407"/>
      <c r="H45" s="407"/>
      <c r="I45" s="407"/>
      <c r="J45" s="407"/>
      <c r="K45" s="407"/>
      <c r="L45" s="407"/>
      <c r="M45" s="407"/>
      <c r="N45" s="407"/>
      <c r="O45" s="407"/>
      <c r="P45" s="407"/>
      <c r="Q45" s="407"/>
      <c r="R45" s="407"/>
      <c r="S45" s="407"/>
      <c r="T45" s="407"/>
      <c r="U45" s="407"/>
      <c r="V45" s="407"/>
      <c r="W45" s="407"/>
      <c r="X45" s="407"/>
      <c r="Y45" s="407"/>
      <c r="Z45" s="407"/>
      <c r="AA45" s="407"/>
      <c r="AB45" s="407"/>
      <c r="AC45" s="407"/>
      <c r="AD45" s="407"/>
      <c r="AE45" s="407"/>
      <c r="AF45" s="407"/>
      <c r="AG45" s="407"/>
      <c r="AH45" s="407"/>
      <c r="AI45" s="407"/>
      <c r="AJ45" s="407"/>
      <c r="AK45" s="407"/>
      <c r="AL45" s="407"/>
      <c r="AM45" s="407"/>
      <c r="AN45" s="407"/>
      <c r="AO45" s="407"/>
      <c r="AP45" s="407"/>
      <c r="AQ45" s="407"/>
      <c r="AR45" s="407"/>
      <c r="AS45" s="407"/>
      <c r="AT45" s="407"/>
      <c r="AU45" s="407"/>
      <c r="AV45" s="407"/>
      <c r="AW45" s="407"/>
      <c r="AX45" s="407"/>
      <c r="AY45" s="407"/>
      <c r="AZ45" s="407"/>
      <c r="BA45" s="407"/>
      <c r="BB45" s="407"/>
      <c r="BC45" s="407"/>
      <c r="BD45" s="407"/>
      <c r="BE45" s="407"/>
      <c r="BF45" s="407"/>
      <c r="BG45" s="407"/>
      <c r="BH45" s="407"/>
      <c r="BI45" s="407"/>
      <c r="BJ45" s="407"/>
      <c r="BK45" s="407"/>
      <c r="BL45" s="407"/>
      <c r="BM45" s="407"/>
      <c r="BN45" s="407"/>
      <c r="BO45" s="407"/>
      <c r="BP45" s="407"/>
      <c r="BQ45" s="407"/>
      <c r="BR45" s="407"/>
      <c r="BS45" s="407"/>
      <c r="BT45" s="407"/>
      <c r="BU45" s="407"/>
      <c r="BV45" s="407"/>
      <c r="BW45" s="407"/>
      <c r="BX45" s="407"/>
      <c r="BY45" s="407"/>
      <c r="BZ45" s="407"/>
      <c r="CA45" s="407"/>
      <c r="CB45" s="407"/>
      <c r="CC45" s="407"/>
      <c r="CD45" s="407"/>
      <c r="CE45" s="407"/>
      <c r="CF45" s="407"/>
      <c r="CG45" s="407"/>
      <c r="CH45" s="407"/>
      <c r="CI45" s="407"/>
      <c r="CJ45" s="407"/>
      <c r="CK45" s="407"/>
      <c r="CL45" s="407"/>
      <c r="CM45" s="407"/>
      <c r="CN45" s="407"/>
      <c r="CO45" s="407"/>
      <c r="CP45" s="407"/>
      <c r="CQ45" s="407"/>
      <c r="CR45" s="407"/>
      <c r="CS45" s="407"/>
      <c r="CT45" s="407"/>
      <c r="CU45" s="407"/>
      <c r="CV45" s="407"/>
      <c r="CW45" s="407"/>
      <c r="CX45" s="407"/>
      <c r="CY45" s="407"/>
      <c r="CZ45" s="407"/>
      <c r="DA45" s="407"/>
      <c r="DB45" s="407"/>
      <c r="DC45" s="407"/>
      <c r="DD45" s="407"/>
      <c r="DE45" s="407"/>
      <c r="DF45" s="407"/>
      <c r="DG45" s="407"/>
      <c r="DH45" s="407"/>
      <c r="DI45" s="407"/>
      <c r="DJ45" s="407"/>
      <c r="DK45" s="407"/>
      <c r="DL45" s="407"/>
      <c r="DM45" s="407"/>
      <c r="DN45" s="407"/>
      <c r="DO45" s="407"/>
      <c r="DP45" s="407"/>
      <c r="DQ45" s="407"/>
      <c r="DR45" s="407"/>
      <c r="DS45" s="407"/>
      <c r="DT45" s="407"/>
      <c r="DU45" s="407"/>
      <c r="DV45" s="407"/>
      <c r="DW45" s="407"/>
      <c r="DX45" s="407"/>
      <c r="DY45" s="407"/>
      <c r="DZ45" s="407"/>
      <c r="EA45" s="407"/>
      <c r="EB45" s="407"/>
      <c r="EC45" s="407"/>
      <c r="ED45" s="407"/>
      <c r="EE45" s="407"/>
      <c r="EF45" s="407"/>
      <c r="EG45" s="407"/>
      <c r="EH45" s="407"/>
      <c r="EI45" s="407"/>
      <c r="EJ45" s="407"/>
      <c r="EK45" s="407"/>
      <c r="EL45" s="407"/>
      <c r="EM45" s="407"/>
      <c r="EN45" s="407"/>
      <c r="EO45" s="407"/>
      <c r="EP45" s="407"/>
      <c r="EQ45" s="407"/>
      <c r="ER45" s="407"/>
      <c r="ES45" s="407"/>
      <c r="ET45" s="407"/>
      <c r="EU45" s="407"/>
    </row>
    <row r="46" spans="1:151" s="409" customFormat="1" ht="12" customHeight="1" x14ac:dyDescent="0.15">
      <c r="A46" s="407"/>
      <c r="B46" s="383"/>
      <c r="C46" s="407"/>
      <c r="D46" s="407"/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07"/>
      <c r="AF46" s="407"/>
      <c r="AG46" s="407"/>
      <c r="AH46" s="407"/>
      <c r="AI46" s="407"/>
      <c r="AJ46" s="407"/>
      <c r="AK46" s="407"/>
      <c r="AL46" s="407"/>
      <c r="AM46" s="407"/>
      <c r="AN46" s="407"/>
      <c r="AO46" s="407"/>
      <c r="AP46" s="407"/>
      <c r="AQ46" s="407"/>
      <c r="AR46" s="407"/>
      <c r="AS46" s="407"/>
      <c r="AT46" s="407"/>
      <c r="AU46" s="407"/>
      <c r="AV46" s="407"/>
      <c r="AW46" s="407"/>
      <c r="AX46" s="407"/>
      <c r="AY46" s="407"/>
      <c r="AZ46" s="407"/>
      <c r="BA46" s="407"/>
      <c r="BB46" s="407"/>
      <c r="BC46" s="407"/>
      <c r="BD46" s="407"/>
      <c r="BE46" s="407"/>
      <c r="BF46" s="407"/>
      <c r="BG46" s="407"/>
      <c r="BH46" s="407"/>
      <c r="BI46" s="407"/>
      <c r="BJ46" s="407"/>
      <c r="BK46" s="407"/>
      <c r="BL46" s="407"/>
      <c r="BM46" s="407"/>
      <c r="BN46" s="407"/>
      <c r="BO46" s="407"/>
      <c r="BP46" s="407"/>
      <c r="BQ46" s="407"/>
      <c r="BR46" s="407"/>
      <c r="BS46" s="407"/>
      <c r="BT46" s="407"/>
      <c r="BU46" s="407"/>
      <c r="BV46" s="407"/>
      <c r="BW46" s="407"/>
      <c r="BX46" s="407"/>
      <c r="BY46" s="407"/>
      <c r="BZ46" s="407"/>
      <c r="CA46" s="407"/>
      <c r="CB46" s="407"/>
      <c r="CC46" s="407"/>
      <c r="CD46" s="407"/>
      <c r="CE46" s="407"/>
      <c r="CF46" s="407"/>
      <c r="CG46" s="407"/>
      <c r="CH46" s="407"/>
      <c r="CI46" s="407"/>
      <c r="CJ46" s="407"/>
      <c r="CK46" s="407"/>
      <c r="CL46" s="407"/>
      <c r="CM46" s="407"/>
      <c r="CN46" s="407"/>
      <c r="CO46" s="407"/>
      <c r="CP46" s="407"/>
      <c r="CQ46" s="407"/>
      <c r="CR46" s="407"/>
      <c r="CS46" s="407"/>
      <c r="CT46" s="407"/>
      <c r="CU46" s="407"/>
      <c r="CV46" s="407"/>
      <c r="CW46" s="407"/>
      <c r="CX46" s="407"/>
      <c r="CY46" s="407"/>
      <c r="CZ46" s="407"/>
      <c r="DA46" s="407"/>
      <c r="DB46" s="407"/>
      <c r="DC46" s="407"/>
      <c r="DD46" s="407"/>
      <c r="DE46" s="407"/>
      <c r="DF46" s="407"/>
      <c r="DG46" s="407"/>
      <c r="DH46" s="407"/>
      <c r="DI46" s="407"/>
      <c r="DJ46" s="407"/>
      <c r="DK46" s="407"/>
      <c r="DL46" s="407"/>
      <c r="DM46" s="407"/>
      <c r="DN46" s="407"/>
      <c r="DO46" s="407"/>
      <c r="DP46" s="407"/>
      <c r="DQ46" s="407"/>
      <c r="DR46" s="407"/>
      <c r="DS46" s="407"/>
      <c r="DT46" s="407"/>
      <c r="DU46" s="407"/>
      <c r="DV46" s="407"/>
      <c r="DW46" s="407"/>
      <c r="DX46" s="407"/>
      <c r="DY46" s="407"/>
      <c r="DZ46" s="407"/>
      <c r="EA46" s="407"/>
      <c r="EB46" s="407"/>
      <c r="EC46" s="407"/>
      <c r="ED46" s="407"/>
      <c r="EE46" s="407"/>
      <c r="EF46" s="407"/>
      <c r="EG46" s="407"/>
      <c r="EH46" s="407"/>
      <c r="EI46" s="407"/>
      <c r="EJ46" s="407"/>
      <c r="EK46" s="407"/>
      <c r="EL46" s="407"/>
      <c r="EM46" s="407"/>
      <c r="EN46" s="407"/>
      <c r="EO46" s="407"/>
      <c r="EP46" s="407"/>
      <c r="EQ46" s="407"/>
      <c r="ER46" s="407"/>
      <c r="ES46" s="407"/>
      <c r="ET46" s="407"/>
      <c r="EU46" s="407"/>
    </row>
    <row r="47" spans="1:151" s="412" customFormat="1" ht="12" customHeight="1" x14ac:dyDescent="0.15">
      <c r="A47" s="411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</row>
    <row r="48" spans="1:151" s="412" customFormat="1" ht="15" customHeigh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413"/>
      <c r="AA48" s="33"/>
      <c r="AB48" s="33"/>
      <c r="AC48" s="41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</row>
    <row r="49" spans="1:151" s="412" customFormat="1" ht="15" customHeight="1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414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</row>
    <row r="50" spans="1:151" s="412" customFormat="1" ht="15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</row>
    <row r="51" spans="1:151" s="412" customFormat="1" ht="15" customHeight="1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415"/>
      <c r="AA51" s="33"/>
      <c r="AB51" s="33"/>
      <c r="AC51" s="33"/>
      <c r="AD51" s="33"/>
      <c r="AE51" s="33"/>
      <c r="AF51" s="33"/>
      <c r="AG51" s="415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</row>
    <row r="52" spans="1:151" s="412" customFormat="1" ht="15" customHeight="1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</row>
    <row r="53" spans="1:151" s="412" customFormat="1" ht="15" customHeight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416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</row>
    <row r="54" spans="1:151" s="412" customFormat="1" ht="15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</row>
    <row r="55" spans="1:151" s="412" customFormat="1" ht="15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</row>
    <row r="56" spans="1:151" ht="13.5" customHeight="1" x14ac:dyDescent="0.15"/>
    <row r="57" spans="1:151" ht="13.5" customHeight="1" x14ac:dyDescent="0.15"/>
    <row r="58" spans="1:151" ht="13.5" customHeight="1" x14ac:dyDescent="0.15"/>
  </sheetData>
  <mergeCells count="54">
    <mergeCell ref="G32:AU32"/>
    <mergeCell ref="S11:AJ12"/>
    <mergeCell ref="S17:AJ18"/>
    <mergeCell ref="CV19:DJ19"/>
    <mergeCell ref="DK19:EB19"/>
    <mergeCell ref="J22:AK22"/>
    <mergeCell ref="BJ22:CC22"/>
    <mergeCell ref="AJ23:AS23"/>
    <mergeCell ref="S19:AJ19"/>
    <mergeCell ref="AK19:AY19"/>
    <mergeCell ref="AZ19:BN19"/>
    <mergeCell ref="BO19:CF19"/>
    <mergeCell ref="CG19:CU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AJ9:AV9"/>
    <mergeCell ref="AW9:BK9"/>
    <mergeCell ref="Q10:AQ10"/>
    <mergeCell ref="AR10:AW10"/>
    <mergeCell ref="AX10:BX10"/>
    <mergeCell ref="CO4:DH4"/>
    <mergeCell ref="DI4:DR4"/>
    <mergeCell ref="CO5:EI5"/>
    <mergeCell ref="J8:AK8"/>
    <mergeCell ref="BI8:CF8"/>
    <mergeCell ref="CG8:DD8"/>
    <mergeCell ref="DE8:DF8"/>
    <mergeCell ref="DG8:ED8"/>
  </mergeCells>
  <phoneticPr fontId="6"/>
  <pageMargins left="0.78740157480314965" right="0.59055118110236227" top="0.39370078740157483" bottom="0.39370078740157483" header="0.19685039370078741" footer="0.19685039370078741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topLeftCell="A2" workbookViewId="0">
      <selection activeCell="D42" sqref="D42"/>
    </sheetView>
  </sheetViews>
  <sheetFormatPr defaultRowHeight="14.25" x14ac:dyDescent="0.15"/>
  <cols>
    <col min="1" max="1" width="4.5" style="294" customWidth="1"/>
    <col min="2" max="2" width="12.5" style="295" bestFit="1" customWidth="1"/>
    <col min="3" max="3" width="13.5" style="296" bestFit="1" customWidth="1"/>
    <col min="4" max="4" width="5.5" style="296" bestFit="1" customWidth="1"/>
    <col min="5" max="5" width="2.5" style="296" customWidth="1"/>
    <col min="6" max="6" width="4.5" style="294" customWidth="1"/>
    <col min="7" max="7" width="12.5" style="295" bestFit="1" customWidth="1"/>
    <col min="8" max="8" width="13.5" style="296" bestFit="1" customWidth="1"/>
    <col min="9" max="9" width="5.5" style="296" bestFit="1" customWidth="1"/>
    <col min="10" max="10" width="2.5" style="296" customWidth="1"/>
    <col min="11" max="11" width="4.5" style="294" customWidth="1"/>
    <col min="12" max="12" width="12.5" style="295" bestFit="1" customWidth="1"/>
    <col min="13" max="13" width="13.5" style="296" bestFit="1" customWidth="1"/>
    <col min="14" max="14" width="5.5" style="296" bestFit="1" customWidth="1"/>
    <col min="15" max="15" width="9" style="296" customWidth="1"/>
    <col min="16" max="16384" width="9" style="296"/>
  </cols>
  <sheetData>
    <row r="1" spans="1:16" ht="16.5" customHeight="1" x14ac:dyDescent="0.15">
      <c r="A1" s="295" t="s">
        <v>148</v>
      </c>
      <c r="C1" s="309"/>
      <c r="D1" s="309"/>
      <c r="F1" s="295" t="s">
        <v>189</v>
      </c>
      <c r="K1" s="295" t="s">
        <v>190</v>
      </c>
    </row>
    <row r="2" spans="1:16" s="294" customFormat="1" ht="18" customHeight="1" x14ac:dyDescent="0.15">
      <c r="A2" s="298" t="s">
        <v>116</v>
      </c>
      <c r="B2" s="303" t="s">
        <v>113</v>
      </c>
      <c r="C2" s="310" t="s">
        <v>114</v>
      </c>
      <c r="D2" s="315" t="s">
        <v>82</v>
      </c>
      <c r="F2" s="320" t="s">
        <v>116</v>
      </c>
      <c r="G2" s="324" t="s">
        <v>113</v>
      </c>
      <c r="H2" s="310" t="s">
        <v>114</v>
      </c>
      <c r="I2" s="315" t="s">
        <v>82</v>
      </c>
      <c r="K2" s="320" t="s">
        <v>116</v>
      </c>
      <c r="L2" s="324" t="s">
        <v>113</v>
      </c>
      <c r="M2" s="310" t="s">
        <v>114</v>
      </c>
      <c r="N2" s="315" t="s">
        <v>82</v>
      </c>
    </row>
    <row r="3" spans="1:16" s="297" customFormat="1" ht="18.75" customHeight="1" x14ac:dyDescent="0.15">
      <c r="A3" s="299">
        <v>25</v>
      </c>
      <c r="B3" s="304" t="s">
        <v>112</v>
      </c>
      <c r="C3" s="311">
        <f>'Ｐ4～5'!E41</f>
        <v>2</v>
      </c>
      <c r="D3" s="316">
        <f t="shared" ref="D3:D27" si="0">RANK(C3,C$3:C$27,0)</f>
        <v>1</v>
      </c>
      <c r="F3" s="321">
        <v>15</v>
      </c>
      <c r="G3" s="325" t="s">
        <v>56</v>
      </c>
      <c r="H3" s="311">
        <f>'Ｐ4～5'!N27</f>
        <v>-2</v>
      </c>
      <c r="I3" s="316">
        <f t="shared" ref="I3:I27" si="1">RANK(H3,H$3:H$27,0)</f>
        <v>1</v>
      </c>
      <c r="K3" s="321">
        <v>2</v>
      </c>
      <c r="L3" s="325" t="s">
        <v>52</v>
      </c>
      <c r="M3" s="311">
        <f>'Ｐ4～5'!AA12</f>
        <v>24</v>
      </c>
      <c r="N3" s="316">
        <f t="shared" ref="N3:N27" si="2">RANK(M3,M$3:M$27)</f>
        <v>1</v>
      </c>
      <c r="P3" s="328"/>
    </row>
    <row r="4" spans="1:16" s="297" customFormat="1" ht="18.75" customHeight="1" x14ac:dyDescent="0.15">
      <c r="A4" s="300">
        <v>18</v>
      </c>
      <c r="B4" s="305" t="s">
        <v>47</v>
      </c>
      <c r="C4" s="312">
        <f>'Ｐ4～5'!E31</f>
        <v>0</v>
      </c>
      <c r="D4" s="317">
        <f t="shared" si="0"/>
        <v>2</v>
      </c>
      <c r="F4" s="322">
        <v>22</v>
      </c>
      <c r="G4" s="326" t="s">
        <v>41</v>
      </c>
      <c r="H4" s="312">
        <f>'Ｐ4～5'!N36</f>
        <v>-3</v>
      </c>
      <c r="I4" s="317">
        <f t="shared" si="1"/>
        <v>2</v>
      </c>
      <c r="K4" s="322">
        <v>11</v>
      </c>
      <c r="L4" s="326" t="s">
        <v>17</v>
      </c>
      <c r="M4" s="312">
        <f>'Ｐ4～5'!AA21</f>
        <v>21</v>
      </c>
      <c r="N4" s="317">
        <f t="shared" si="2"/>
        <v>2</v>
      </c>
      <c r="P4" s="328"/>
    </row>
    <row r="5" spans="1:16" s="297" customFormat="1" ht="18.75" customHeight="1" x14ac:dyDescent="0.15">
      <c r="A5" s="300">
        <v>9</v>
      </c>
      <c r="B5" s="305" t="s">
        <v>83</v>
      </c>
      <c r="C5" s="312">
        <f>'Ｐ4～5'!E19</f>
        <v>-5</v>
      </c>
      <c r="D5" s="317">
        <f t="shared" si="0"/>
        <v>3</v>
      </c>
      <c r="F5" s="322">
        <v>16</v>
      </c>
      <c r="G5" s="326" t="s">
        <v>62</v>
      </c>
      <c r="H5" s="312">
        <f>'Ｐ4～5'!N29</f>
        <v>-3</v>
      </c>
      <c r="I5" s="317">
        <f t="shared" si="1"/>
        <v>2</v>
      </c>
      <c r="K5" s="322">
        <v>9</v>
      </c>
      <c r="L5" s="326" t="s">
        <v>83</v>
      </c>
      <c r="M5" s="312">
        <f>'Ｐ4～5'!AA19</f>
        <v>16</v>
      </c>
      <c r="N5" s="317">
        <f t="shared" si="2"/>
        <v>3</v>
      </c>
      <c r="P5" s="328"/>
    </row>
    <row r="6" spans="1:16" s="297" customFormat="1" ht="18.75" customHeight="1" x14ac:dyDescent="0.15">
      <c r="A6" s="300">
        <v>15</v>
      </c>
      <c r="B6" s="305" t="s">
        <v>56</v>
      </c>
      <c r="C6" s="312">
        <f>'Ｐ4～5'!E27</f>
        <v>-5</v>
      </c>
      <c r="D6" s="317">
        <f t="shared" si="0"/>
        <v>3</v>
      </c>
      <c r="F6" s="322">
        <v>21</v>
      </c>
      <c r="G6" s="326" t="s">
        <v>24</v>
      </c>
      <c r="H6" s="312">
        <f>'Ｐ4～5'!N35</f>
        <v>-4</v>
      </c>
      <c r="I6" s="317">
        <f t="shared" si="1"/>
        <v>4</v>
      </c>
      <c r="K6" s="322">
        <v>10</v>
      </c>
      <c r="L6" s="326" t="s">
        <v>74</v>
      </c>
      <c r="M6" s="312">
        <f>'Ｐ4～5'!AA20</f>
        <v>10</v>
      </c>
      <c r="N6" s="317">
        <f t="shared" si="2"/>
        <v>4</v>
      </c>
      <c r="P6" s="328"/>
    </row>
    <row r="7" spans="1:16" s="297" customFormat="1" ht="18.75" customHeight="1" x14ac:dyDescent="0.15">
      <c r="A7" s="300">
        <v>16</v>
      </c>
      <c r="B7" s="305" t="s">
        <v>62</v>
      </c>
      <c r="C7" s="312">
        <f>'Ｐ4～5'!E29</f>
        <v>-6</v>
      </c>
      <c r="D7" s="317">
        <f t="shared" si="0"/>
        <v>5</v>
      </c>
      <c r="F7" s="322">
        <v>25</v>
      </c>
      <c r="G7" s="326" t="s">
        <v>112</v>
      </c>
      <c r="H7" s="312">
        <f>'Ｐ4～5'!N41</f>
        <v>-5</v>
      </c>
      <c r="I7" s="317">
        <f t="shared" si="1"/>
        <v>5</v>
      </c>
      <c r="K7" s="322">
        <v>18</v>
      </c>
      <c r="L7" s="326" t="s">
        <v>47</v>
      </c>
      <c r="M7" s="312">
        <f>'Ｐ4～5'!AA31</f>
        <v>10</v>
      </c>
      <c r="N7" s="317">
        <f t="shared" si="2"/>
        <v>4</v>
      </c>
      <c r="P7" s="328"/>
    </row>
    <row r="8" spans="1:16" s="297" customFormat="1" ht="18.75" customHeight="1" x14ac:dyDescent="0.15">
      <c r="A8" s="300">
        <v>22</v>
      </c>
      <c r="B8" s="305" t="s">
        <v>41</v>
      </c>
      <c r="C8" s="312">
        <f>'Ｐ4～5'!E36</f>
        <v>-8</v>
      </c>
      <c r="D8" s="317">
        <f t="shared" si="0"/>
        <v>6</v>
      </c>
      <c r="F8" s="322">
        <v>19</v>
      </c>
      <c r="G8" s="326" t="s">
        <v>0</v>
      </c>
      <c r="H8" s="312">
        <f>'Ｐ4～5'!N33</f>
        <v>-8</v>
      </c>
      <c r="I8" s="317">
        <f t="shared" si="1"/>
        <v>6</v>
      </c>
      <c r="K8" s="322">
        <v>25</v>
      </c>
      <c r="L8" s="326" t="s">
        <v>112</v>
      </c>
      <c r="M8" s="312">
        <f>'Ｐ4～5'!AA41</f>
        <v>7</v>
      </c>
      <c r="N8" s="317">
        <f t="shared" si="2"/>
        <v>6</v>
      </c>
      <c r="P8" s="328"/>
    </row>
    <row r="9" spans="1:16" s="297" customFormat="1" ht="18.75" customHeight="1" x14ac:dyDescent="0.15">
      <c r="A9" s="300">
        <v>19</v>
      </c>
      <c r="B9" s="305" t="s">
        <v>0</v>
      </c>
      <c r="C9" s="312">
        <f>'Ｐ4～5'!E33</f>
        <v>-8</v>
      </c>
      <c r="D9" s="317">
        <f t="shared" si="0"/>
        <v>6</v>
      </c>
      <c r="F9" s="322">
        <v>20</v>
      </c>
      <c r="G9" s="326" t="s">
        <v>64</v>
      </c>
      <c r="H9" s="312">
        <f>'Ｐ4～5'!N34</f>
        <v>-8</v>
      </c>
      <c r="I9" s="317">
        <f t="shared" si="1"/>
        <v>6</v>
      </c>
      <c r="K9" s="322">
        <v>24</v>
      </c>
      <c r="L9" s="326" t="s">
        <v>22</v>
      </c>
      <c r="M9" s="312">
        <f>'Ｐ4～5'!AA40</f>
        <v>2</v>
      </c>
      <c r="N9" s="317">
        <f t="shared" si="2"/>
        <v>7</v>
      </c>
      <c r="P9" s="328"/>
    </row>
    <row r="10" spans="1:16" s="297" customFormat="1" ht="18.75" customHeight="1" x14ac:dyDescent="0.15">
      <c r="A10" s="300">
        <v>11</v>
      </c>
      <c r="B10" s="305" t="s">
        <v>17</v>
      </c>
      <c r="C10" s="312">
        <f>'Ｐ4～5'!E21</f>
        <v>-9</v>
      </c>
      <c r="D10" s="317">
        <f t="shared" si="0"/>
        <v>8</v>
      </c>
      <c r="F10" s="322">
        <v>14</v>
      </c>
      <c r="G10" s="326" t="s">
        <v>21</v>
      </c>
      <c r="H10" s="312">
        <f>'Ｐ4～5'!N25</f>
        <v>-9</v>
      </c>
      <c r="I10" s="317">
        <f t="shared" si="1"/>
        <v>8</v>
      </c>
      <c r="K10" s="322">
        <v>17</v>
      </c>
      <c r="L10" s="326" t="s">
        <v>66</v>
      </c>
      <c r="M10" s="312">
        <f>'Ｐ4～5'!AA30</f>
        <v>0</v>
      </c>
      <c r="N10" s="317">
        <f t="shared" si="2"/>
        <v>8</v>
      </c>
      <c r="P10" s="328"/>
    </row>
    <row r="11" spans="1:16" s="297" customFormat="1" ht="18.75" customHeight="1" x14ac:dyDescent="0.15">
      <c r="A11" s="300">
        <v>24</v>
      </c>
      <c r="B11" s="305" t="s">
        <v>22</v>
      </c>
      <c r="C11" s="312">
        <f>'Ｐ4～5'!E40</f>
        <v>-12</v>
      </c>
      <c r="D11" s="317">
        <f t="shared" si="0"/>
        <v>9</v>
      </c>
      <c r="F11" s="322">
        <v>18</v>
      </c>
      <c r="G11" s="326" t="s">
        <v>47</v>
      </c>
      <c r="H11" s="312">
        <f>'Ｐ4～5'!N31</f>
        <v>-10</v>
      </c>
      <c r="I11" s="317">
        <f t="shared" si="1"/>
        <v>9</v>
      </c>
      <c r="K11" s="322">
        <v>19</v>
      </c>
      <c r="L11" s="326" t="s">
        <v>0</v>
      </c>
      <c r="M11" s="312">
        <f>'Ｐ4～5'!AA33</f>
        <v>0</v>
      </c>
      <c r="N11" s="317">
        <f t="shared" si="2"/>
        <v>8</v>
      </c>
      <c r="P11" s="328"/>
    </row>
    <row r="12" spans="1:16" s="297" customFormat="1" ht="18.75" customHeight="1" x14ac:dyDescent="0.15">
      <c r="A12" s="300">
        <v>14</v>
      </c>
      <c r="B12" s="305" t="s">
        <v>21</v>
      </c>
      <c r="C12" s="312">
        <f>'Ｐ4～5'!E25</f>
        <v>-12</v>
      </c>
      <c r="D12" s="317">
        <f t="shared" si="0"/>
        <v>9</v>
      </c>
      <c r="F12" s="322">
        <v>24</v>
      </c>
      <c r="G12" s="326" t="s">
        <v>22</v>
      </c>
      <c r="H12" s="312">
        <f>'Ｐ4～5'!N40</f>
        <v>-14</v>
      </c>
      <c r="I12" s="317">
        <f t="shared" si="1"/>
        <v>10</v>
      </c>
      <c r="K12" s="322">
        <v>14</v>
      </c>
      <c r="L12" s="326" t="s">
        <v>21</v>
      </c>
      <c r="M12" s="312">
        <f>'Ｐ4～5'!AA25</f>
        <v>-3</v>
      </c>
      <c r="N12" s="317">
        <f t="shared" si="2"/>
        <v>10</v>
      </c>
      <c r="P12" s="328"/>
    </row>
    <row r="13" spans="1:16" s="297" customFormat="1" ht="18.75" customHeight="1" x14ac:dyDescent="0.15">
      <c r="A13" s="300">
        <v>21</v>
      </c>
      <c r="B13" s="305" t="s">
        <v>24</v>
      </c>
      <c r="C13" s="312">
        <f>'Ｐ4～5'!E35</f>
        <v>-12</v>
      </c>
      <c r="D13" s="317">
        <f t="shared" si="0"/>
        <v>9</v>
      </c>
      <c r="F13" s="322">
        <v>23</v>
      </c>
      <c r="G13" s="326" t="s">
        <v>78</v>
      </c>
      <c r="H13" s="312">
        <f>'Ｐ4～5'!N38</f>
        <v>-15</v>
      </c>
      <c r="I13" s="317">
        <f t="shared" si="1"/>
        <v>11</v>
      </c>
      <c r="K13" s="322">
        <v>15</v>
      </c>
      <c r="L13" s="326" t="s">
        <v>56</v>
      </c>
      <c r="M13" s="312">
        <f>'Ｐ4～5'!AA27</f>
        <v>-3</v>
      </c>
      <c r="N13" s="317">
        <f t="shared" si="2"/>
        <v>10</v>
      </c>
      <c r="P13" s="328"/>
    </row>
    <row r="14" spans="1:16" s="297" customFormat="1" ht="18.75" customHeight="1" x14ac:dyDescent="0.15">
      <c r="A14" s="300">
        <v>20</v>
      </c>
      <c r="B14" s="305" t="s">
        <v>64</v>
      </c>
      <c r="C14" s="312">
        <f>'Ｐ4～5'!E34</f>
        <v>-13</v>
      </c>
      <c r="D14" s="317">
        <f t="shared" si="0"/>
        <v>12</v>
      </c>
      <c r="F14" s="322">
        <v>17</v>
      </c>
      <c r="G14" s="326" t="s">
        <v>66</v>
      </c>
      <c r="H14" s="312">
        <f>'Ｐ4～5'!N30</f>
        <v>-17</v>
      </c>
      <c r="I14" s="317">
        <f t="shared" si="1"/>
        <v>12</v>
      </c>
      <c r="K14" s="322">
        <v>16</v>
      </c>
      <c r="L14" s="326" t="s">
        <v>62</v>
      </c>
      <c r="M14" s="312">
        <f>'Ｐ4～5'!AA29</f>
        <v>-3</v>
      </c>
      <c r="N14" s="317">
        <f t="shared" si="2"/>
        <v>10</v>
      </c>
      <c r="P14" s="328"/>
    </row>
    <row r="15" spans="1:16" s="297" customFormat="1" ht="18.75" customHeight="1" x14ac:dyDescent="0.15">
      <c r="A15" s="300">
        <v>2</v>
      </c>
      <c r="B15" s="305" t="s">
        <v>52</v>
      </c>
      <c r="C15" s="312">
        <f>'Ｐ4～5'!E12</f>
        <v>-14</v>
      </c>
      <c r="D15" s="317">
        <f t="shared" si="0"/>
        <v>13</v>
      </c>
      <c r="F15" s="322">
        <v>12</v>
      </c>
      <c r="G15" s="326" t="s">
        <v>63</v>
      </c>
      <c r="H15" s="312">
        <f>'Ｐ4～5'!N22</f>
        <v>-18</v>
      </c>
      <c r="I15" s="317">
        <f t="shared" si="1"/>
        <v>13</v>
      </c>
      <c r="K15" s="322">
        <v>3</v>
      </c>
      <c r="L15" s="326" t="s">
        <v>110</v>
      </c>
      <c r="M15" s="312">
        <f>'Ｐ4～5'!AA13</f>
        <v>-4</v>
      </c>
      <c r="N15" s="317">
        <f t="shared" si="2"/>
        <v>13</v>
      </c>
      <c r="P15" s="328"/>
    </row>
    <row r="16" spans="1:16" s="297" customFormat="1" ht="18.75" customHeight="1" x14ac:dyDescent="0.15">
      <c r="A16" s="300">
        <v>17</v>
      </c>
      <c r="B16" s="305" t="s">
        <v>66</v>
      </c>
      <c r="C16" s="312">
        <f>'Ｐ4～5'!E30</f>
        <v>-17</v>
      </c>
      <c r="D16" s="317">
        <f t="shared" si="0"/>
        <v>14</v>
      </c>
      <c r="F16" s="322">
        <v>9</v>
      </c>
      <c r="G16" s="326" t="s">
        <v>83</v>
      </c>
      <c r="H16" s="312">
        <f>'Ｐ4～5'!N19</f>
        <v>-21</v>
      </c>
      <c r="I16" s="317">
        <f t="shared" si="1"/>
        <v>14</v>
      </c>
      <c r="K16" s="322">
        <v>20</v>
      </c>
      <c r="L16" s="326" t="s">
        <v>64</v>
      </c>
      <c r="M16" s="312">
        <f>'Ｐ4～5'!AA34</f>
        <v>-5</v>
      </c>
      <c r="N16" s="317">
        <f t="shared" si="2"/>
        <v>14</v>
      </c>
      <c r="P16" s="328"/>
    </row>
    <row r="17" spans="1:16" s="297" customFormat="1" ht="18.75" customHeight="1" x14ac:dyDescent="0.15">
      <c r="A17" s="300">
        <v>23</v>
      </c>
      <c r="B17" s="305" t="s">
        <v>78</v>
      </c>
      <c r="C17" s="312">
        <f>'Ｐ4～5'!E38</f>
        <v>-26</v>
      </c>
      <c r="D17" s="317">
        <f t="shared" si="0"/>
        <v>15</v>
      </c>
      <c r="F17" s="322">
        <v>11</v>
      </c>
      <c r="G17" s="326" t="s">
        <v>17</v>
      </c>
      <c r="H17" s="312">
        <f>'Ｐ4～5'!N21</f>
        <v>-30</v>
      </c>
      <c r="I17" s="317">
        <f t="shared" si="1"/>
        <v>15</v>
      </c>
      <c r="K17" s="322">
        <v>22</v>
      </c>
      <c r="L17" s="326" t="s">
        <v>41</v>
      </c>
      <c r="M17" s="312">
        <f>'Ｐ4～5'!AA36</f>
        <v>-5</v>
      </c>
      <c r="N17" s="317">
        <f t="shared" si="2"/>
        <v>14</v>
      </c>
      <c r="P17" s="328"/>
    </row>
    <row r="18" spans="1:16" s="297" customFormat="1" ht="18.75" customHeight="1" x14ac:dyDescent="0.15">
      <c r="A18" s="300">
        <v>12</v>
      </c>
      <c r="B18" s="305" t="s">
        <v>63</v>
      </c>
      <c r="C18" s="312">
        <f>'Ｐ4～5'!E22</f>
        <v>-28</v>
      </c>
      <c r="D18" s="317">
        <f t="shared" si="0"/>
        <v>16</v>
      </c>
      <c r="F18" s="322">
        <v>7</v>
      </c>
      <c r="G18" s="326" t="s">
        <v>14</v>
      </c>
      <c r="H18" s="312">
        <f>'Ｐ4～5'!N17</f>
        <v>-35</v>
      </c>
      <c r="I18" s="317">
        <f t="shared" si="1"/>
        <v>16</v>
      </c>
      <c r="K18" s="322">
        <v>5</v>
      </c>
      <c r="L18" s="326" t="s">
        <v>57</v>
      </c>
      <c r="M18" s="312">
        <f>'Ｐ4～5'!AA15</f>
        <v>-8</v>
      </c>
      <c r="N18" s="317">
        <f t="shared" si="2"/>
        <v>16</v>
      </c>
      <c r="P18" s="328"/>
    </row>
    <row r="19" spans="1:16" s="297" customFormat="1" ht="18.75" customHeight="1" x14ac:dyDescent="0.15">
      <c r="A19" s="300">
        <v>7</v>
      </c>
      <c r="B19" s="305" t="s">
        <v>14</v>
      </c>
      <c r="C19" s="312">
        <f>'Ｐ4～5'!E17</f>
        <v>-45</v>
      </c>
      <c r="D19" s="317">
        <f t="shared" si="0"/>
        <v>17</v>
      </c>
      <c r="F19" s="322">
        <v>2</v>
      </c>
      <c r="G19" s="326" t="s">
        <v>52</v>
      </c>
      <c r="H19" s="312">
        <f>'Ｐ4～5'!N12</f>
        <v>-38</v>
      </c>
      <c r="I19" s="317">
        <f t="shared" si="1"/>
        <v>17</v>
      </c>
      <c r="K19" s="322">
        <v>6</v>
      </c>
      <c r="L19" s="326" t="s">
        <v>61</v>
      </c>
      <c r="M19" s="312">
        <f>'Ｐ4～5'!AA16</f>
        <v>-8</v>
      </c>
      <c r="N19" s="317">
        <f t="shared" si="2"/>
        <v>16</v>
      </c>
      <c r="P19" s="328"/>
    </row>
    <row r="20" spans="1:16" s="297" customFormat="1" ht="18.75" customHeight="1" x14ac:dyDescent="0.15">
      <c r="A20" s="300">
        <v>5</v>
      </c>
      <c r="B20" s="305" t="s">
        <v>57</v>
      </c>
      <c r="C20" s="312">
        <f>'Ｐ4～5'!E15</f>
        <v>-53</v>
      </c>
      <c r="D20" s="317">
        <f t="shared" si="0"/>
        <v>18</v>
      </c>
      <c r="F20" s="322">
        <v>4</v>
      </c>
      <c r="G20" s="326" t="s">
        <v>54</v>
      </c>
      <c r="H20" s="312">
        <f>'Ｐ4～5'!N14</f>
        <v>-42</v>
      </c>
      <c r="I20" s="317">
        <f t="shared" si="1"/>
        <v>18</v>
      </c>
      <c r="K20" s="322">
        <v>21</v>
      </c>
      <c r="L20" s="326" t="s">
        <v>24</v>
      </c>
      <c r="M20" s="312">
        <f>'Ｐ4～5'!AA35</f>
        <v>-8</v>
      </c>
      <c r="N20" s="317">
        <f t="shared" si="2"/>
        <v>16</v>
      </c>
      <c r="P20" s="328"/>
    </row>
    <row r="21" spans="1:16" s="297" customFormat="1" ht="18.75" customHeight="1" x14ac:dyDescent="0.15">
      <c r="A21" s="300">
        <v>6</v>
      </c>
      <c r="B21" s="305" t="s">
        <v>61</v>
      </c>
      <c r="C21" s="312">
        <f>'Ｐ4～5'!E16</f>
        <v>-60</v>
      </c>
      <c r="D21" s="317">
        <f t="shared" si="0"/>
        <v>19</v>
      </c>
      <c r="F21" s="322">
        <v>5</v>
      </c>
      <c r="G21" s="326" t="s">
        <v>57</v>
      </c>
      <c r="H21" s="312">
        <f>'Ｐ4～5'!N15</f>
        <v>-45</v>
      </c>
      <c r="I21" s="317">
        <f t="shared" si="1"/>
        <v>19</v>
      </c>
      <c r="K21" s="322">
        <v>7</v>
      </c>
      <c r="L21" s="326" t="s">
        <v>14</v>
      </c>
      <c r="M21" s="312">
        <f>'Ｐ4～5'!AA17</f>
        <v>-10</v>
      </c>
      <c r="N21" s="317">
        <f t="shared" si="2"/>
        <v>19</v>
      </c>
      <c r="P21" s="328"/>
    </row>
    <row r="22" spans="1:16" s="297" customFormat="1" ht="18.75" customHeight="1" x14ac:dyDescent="0.15">
      <c r="A22" s="300">
        <v>13</v>
      </c>
      <c r="B22" s="305" t="s">
        <v>30</v>
      </c>
      <c r="C22" s="312">
        <f>'Ｐ4～5'!E23</f>
        <v>-62</v>
      </c>
      <c r="D22" s="317">
        <f t="shared" si="0"/>
        <v>20</v>
      </c>
      <c r="F22" s="322">
        <v>13</v>
      </c>
      <c r="G22" s="326" t="s">
        <v>30</v>
      </c>
      <c r="H22" s="312">
        <f>'Ｐ4～5'!N23</f>
        <v>-46</v>
      </c>
      <c r="I22" s="317">
        <f t="shared" si="1"/>
        <v>20</v>
      </c>
      <c r="K22" s="322">
        <v>12</v>
      </c>
      <c r="L22" s="326" t="s">
        <v>63</v>
      </c>
      <c r="M22" s="312">
        <f>'Ｐ4～5'!AA22</f>
        <v>-10</v>
      </c>
      <c r="N22" s="317">
        <f t="shared" si="2"/>
        <v>19</v>
      </c>
      <c r="P22" s="328"/>
    </row>
    <row r="23" spans="1:16" s="297" customFormat="1" ht="18.75" customHeight="1" x14ac:dyDescent="0.15">
      <c r="A23" s="300">
        <v>4</v>
      </c>
      <c r="B23" s="305" t="s">
        <v>54</v>
      </c>
      <c r="C23" s="312">
        <f>'Ｐ4～5'!E14</f>
        <v>-67</v>
      </c>
      <c r="D23" s="317">
        <f t="shared" si="0"/>
        <v>21</v>
      </c>
      <c r="F23" s="322">
        <v>6</v>
      </c>
      <c r="G23" s="326" t="s">
        <v>61</v>
      </c>
      <c r="H23" s="312">
        <f>'Ｐ4～5'!N16</f>
        <v>-52</v>
      </c>
      <c r="I23" s="317">
        <f t="shared" si="1"/>
        <v>21</v>
      </c>
      <c r="K23" s="322">
        <v>23</v>
      </c>
      <c r="L23" s="326" t="s">
        <v>78</v>
      </c>
      <c r="M23" s="312">
        <f>'Ｐ4～5'!AA38</f>
        <v>-11</v>
      </c>
      <c r="N23" s="317">
        <f t="shared" si="2"/>
        <v>21</v>
      </c>
      <c r="P23" s="328"/>
    </row>
    <row r="24" spans="1:16" s="297" customFormat="1" ht="18.75" customHeight="1" x14ac:dyDescent="0.15">
      <c r="A24" s="300">
        <v>10</v>
      </c>
      <c r="B24" s="305" t="s">
        <v>74</v>
      </c>
      <c r="C24" s="312">
        <f>'Ｐ4～5'!E20</f>
        <v>-68</v>
      </c>
      <c r="D24" s="317">
        <f t="shared" si="0"/>
        <v>22</v>
      </c>
      <c r="F24" s="322">
        <v>8</v>
      </c>
      <c r="G24" s="326" t="s">
        <v>16</v>
      </c>
      <c r="H24" s="312">
        <f>'Ｐ4～5'!N18</f>
        <v>-71</v>
      </c>
      <c r="I24" s="317">
        <f t="shared" si="1"/>
        <v>22</v>
      </c>
      <c r="K24" s="322">
        <v>13</v>
      </c>
      <c r="L24" s="326" t="s">
        <v>30</v>
      </c>
      <c r="M24" s="312">
        <f>'Ｐ4～5'!AA23</f>
        <v>-16</v>
      </c>
      <c r="N24" s="317">
        <f t="shared" si="2"/>
        <v>22</v>
      </c>
      <c r="P24" s="328"/>
    </row>
    <row r="25" spans="1:16" s="297" customFormat="1" ht="18.75" customHeight="1" x14ac:dyDescent="0.15">
      <c r="A25" s="300">
        <v>8</v>
      </c>
      <c r="B25" s="305" t="s">
        <v>16</v>
      </c>
      <c r="C25" s="312">
        <f>'Ｐ4～5'!E18</f>
        <v>-88</v>
      </c>
      <c r="D25" s="317">
        <f t="shared" si="0"/>
        <v>23</v>
      </c>
      <c r="F25" s="322">
        <v>10</v>
      </c>
      <c r="G25" s="326" t="s">
        <v>74</v>
      </c>
      <c r="H25" s="312">
        <f>'Ｐ4～5'!N20</f>
        <v>-78</v>
      </c>
      <c r="I25" s="317">
        <f t="shared" si="1"/>
        <v>23</v>
      </c>
      <c r="K25" s="322">
        <v>8</v>
      </c>
      <c r="L25" s="326" t="s">
        <v>16</v>
      </c>
      <c r="M25" s="312">
        <f>'Ｐ4～5'!AA18</f>
        <v>-17</v>
      </c>
      <c r="N25" s="317">
        <f t="shared" si="2"/>
        <v>23</v>
      </c>
      <c r="P25" s="328"/>
    </row>
    <row r="26" spans="1:16" s="297" customFormat="1" ht="18.75" customHeight="1" x14ac:dyDescent="0.15">
      <c r="A26" s="300">
        <v>3</v>
      </c>
      <c r="B26" s="305" t="s">
        <v>110</v>
      </c>
      <c r="C26" s="312">
        <f>'Ｐ4～5'!E13</f>
        <v>-90</v>
      </c>
      <c r="D26" s="317">
        <f t="shared" si="0"/>
        <v>24</v>
      </c>
      <c r="F26" s="322">
        <v>3</v>
      </c>
      <c r="G26" s="326" t="s">
        <v>110</v>
      </c>
      <c r="H26" s="312">
        <f>'Ｐ4～5'!N13</f>
        <v>-86</v>
      </c>
      <c r="I26" s="317">
        <f t="shared" si="1"/>
        <v>24</v>
      </c>
      <c r="K26" s="322">
        <v>4</v>
      </c>
      <c r="L26" s="326" t="s">
        <v>54</v>
      </c>
      <c r="M26" s="312">
        <f>'Ｐ4～5'!AA14</f>
        <v>-25</v>
      </c>
      <c r="N26" s="317">
        <f t="shared" si="2"/>
        <v>24</v>
      </c>
      <c r="P26" s="328"/>
    </row>
    <row r="27" spans="1:16" s="297" customFormat="1" ht="18.75" customHeight="1" x14ac:dyDescent="0.15">
      <c r="A27" s="301">
        <v>1</v>
      </c>
      <c r="B27" s="306" t="s">
        <v>49</v>
      </c>
      <c r="C27" s="313">
        <f>'Ｐ4～5'!E11</f>
        <v>-155</v>
      </c>
      <c r="D27" s="318">
        <f t="shared" si="0"/>
        <v>25</v>
      </c>
      <c r="F27" s="323">
        <v>1</v>
      </c>
      <c r="G27" s="327" t="s">
        <v>49</v>
      </c>
      <c r="H27" s="313">
        <f>'Ｐ4～5'!N11</f>
        <v>-127</v>
      </c>
      <c r="I27" s="318">
        <f t="shared" si="1"/>
        <v>25</v>
      </c>
      <c r="K27" s="323">
        <v>1</v>
      </c>
      <c r="L27" s="327" t="s">
        <v>49</v>
      </c>
      <c r="M27" s="313">
        <f>'Ｐ4～5'!AA11</f>
        <v>-28</v>
      </c>
      <c r="N27" s="318">
        <f t="shared" si="2"/>
        <v>25</v>
      </c>
      <c r="P27" s="328"/>
    </row>
    <row r="28" spans="1:16" ht="6" customHeight="1" x14ac:dyDescent="0.15">
      <c r="C28" s="309"/>
      <c r="D28" s="309"/>
    </row>
    <row r="29" spans="1:16" ht="17.25" customHeight="1" x14ac:dyDescent="0.15">
      <c r="A29" s="302"/>
      <c r="B29" s="307" t="s">
        <v>192</v>
      </c>
      <c r="C29" s="314" t="s">
        <v>20</v>
      </c>
      <c r="D29" s="319">
        <f>COUNTIF(C$3:C$27,"&gt;0")</f>
        <v>1</v>
      </c>
      <c r="G29" s="295" t="s">
        <v>193</v>
      </c>
      <c r="H29" s="314" t="s">
        <v>20</v>
      </c>
      <c r="I29" s="319">
        <f>COUNTIF(H$3:H$27,"&gt;0")</f>
        <v>0</v>
      </c>
      <c r="L29" s="295" t="s">
        <v>194</v>
      </c>
      <c r="M29" s="314" t="s">
        <v>20</v>
      </c>
      <c r="N29" s="319">
        <f>COUNTIF(M$3:M$27,"&gt;0")</f>
        <v>7</v>
      </c>
    </row>
    <row r="30" spans="1:16" ht="17.25" customHeight="1" x14ac:dyDescent="0.15">
      <c r="A30" s="302"/>
      <c r="B30" s="307"/>
      <c r="C30" s="314" t="s">
        <v>15</v>
      </c>
      <c r="D30" s="319">
        <f>COUNTIF(C$3:C$27,"&lt;0")</f>
        <v>23</v>
      </c>
      <c r="H30" s="314" t="s">
        <v>15</v>
      </c>
      <c r="I30" s="319">
        <f>COUNTIF(H$3:H$27,"&lt;0")</f>
        <v>25</v>
      </c>
      <c r="M30" s="314" t="s">
        <v>15</v>
      </c>
      <c r="N30" s="319">
        <f>COUNTIF(M$3:M$27,"&lt;0")</f>
        <v>16</v>
      </c>
    </row>
    <row r="31" spans="1:16" ht="17.25" customHeight="1" x14ac:dyDescent="0.15">
      <c r="A31" s="302"/>
      <c r="B31" s="307"/>
      <c r="C31" s="314" t="s">
        <v>111</v>
      </c>
      <c r="D31" s="319">
        <f>COUNTIF(C$3:C$27,"=0")</f>
        <v>1</v>
      </c>
      <c r="H31" s="314" t="s">
        <v>111</v>
      </c>
      <c r="I31" s="319">
        <f>COUNTIF(H$3:H$27,"=0")</f>
        <v>0</v>
      </c>
      <c r="M31" s="314" t="s">
        <v>111</v>
      </c>
      <c r="N31" s="319">
        <f>COUNTIF(M$3:M$27,"=0")</f>
        <v>2</v>
      </c>
    </row>
    <row r="32" spans="1:16" ht="16.5" customHeight="1" x14ac:dyDescent="0.15">
      <c r="B32" s="295" t="s">
        <v>107</v>
      </c>
      <c r="G32" s="295" t="s">
        <v>195</v>
      </c>
      <c r="L32" s="295" t="s">
        <v>133</v>
      </c>
    </row>
    <row r="33" spans="2:13" ht="14.1" customHeight="1" x14ac:dyDescent="0.15">
      <c r="B33" s="308" t="s">
        <v>119</v>
      </c>
      <c r="C33" s="296">
        <f>SUM(C3:C27)</f>
        <v>-861</v>
      </c>
      <c r="G33" s="308" t="s">
        <v>119</v>
      </c>
      <c r="H33" s="296">
        <f>SUM(H3:H27)</f>
        <v>-787</v>
      </c>
      <c r="L33" s="308" t="s">
        <v>119</v>
      </c>
      <c r="M33" s="296">
        <f>SUM(M3:M27)</f>
        <v>-74</v>
      </c>
    </row>
    <row r="34" spans="2:13" ht="14.1" customHeight="1" x14ac:dyDescent="0.15">
      <c r="B34" s="308" t="s">
        <v>40</v>
      </c>
      <c r="C34" s="296">
        <f>'Ｐ4～5'!E8</f>
        <v>-861</v>
      </c>
      <c r="G34" s="308" t="s">
        <v>117</v>
      </c>
      <c r="H34" s="296">
        <f>'Ｐ4～5'!N8</f>
        <v>-787</v>
      </c>
      <c r="L34" s="308" t="s">
        <v>118</v>
      </c>
      <c r="M34" s="296">
        <f>'Ｐ4～5'!AA8</f>
        <v>-74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  <sortCondition ref="K3:K27"/>
  </sortState>
  <phoneticPr fontId="24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customWidth="1"/>
    <col min="2" max="2" width="8.75" customWidth="1"/>
    <col min="3" max="3" width="10" customWidth="1"/>
    <col min="4" max="4" width="8" customWidth="1"/>
    <col min="5" max="5" width="6.875" style="4" customWidth="1"/>
    <col min="6" max="6" width="8" customWidth="1"/>
    <col min="7" max="7" width="6.875" customWidth="1"/>
    <col min="8" max="8" width="8" customWidth="1"/>
    <col min="9" max="9" width="6.875" customWidth="1"/>
    <col min="10" max="10" width="8" customWidth="1"/>
    <col min="11" max="11" width="6.875" customWidth="1"/>
    <col min="12" max="12" width="7.5" customWidth="1"/>
    <col min="13" max="13" width="6.875" customWidth="1"/>
    <col min="14" max="14" width="9.875" bestFit="1" customWidth="1"/>
    <col min="16" max="16" width="11.375" style="5" bestFit="1" customWidth="1"/>
    <col min="18" max="18" width="12.875" bestFit="1" customWidth="1"/>
  </cols>
  <sheetData>
    <row r="1" spans="1:16" ht="30" customHeight="1" x14ac:dyDescent="0.15">
      <c r="A1" s="7" t="s">
        <v>207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6" s="365" customFormat="1" ht="15" customHeight="1" x14ac:dyDescent="0.15">
      <c r="A2" s="7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P2" s="5"/>
    </row>
    <row r="3" spans="1:16" ht="18.75" customHeight="1" x14ac:dyDescent="0.15">
      <c r="A3" s="434" t="s">
        <v>356</v>
      </c>
      <c r="B3" s="9"/>
      <c r="C3" s="9"/>
      <c r="D3" s="9"/>
      <c r="E3" s="22"/>
      <c r="F3" s="9"/>
      <c r="G3" s="9"/>
      <c r="H3" s="9"/>
      <c r="I3" s="9"/>
      <c r="J3" s="9"/>
      <c r="K3" s="9"/>
      <c r="L3" s="9"/>
    </row>
    <row r="4" spans="1:16" ht="15" customHeight="1" x14ac:dyDescent="0.15">
      <c r="A4" s="8"/>
      <c r="B4" s="9"/>
      <c r="C4" s="9"/>
      <c r="D4" s="9"/>
      <c r="E4" s="22"/>
      <c r="F4" s="9"/>
      <c r="G4" s="9"/>
      <c r="H4" s="9"/>
      <c r="I4" s="9"/>
      <c r="J4" s="9"/>
      <c r="K4" s="9"/>
      <c r="L4" s="9"/>
    </row>
    <row r="5" spans="1:16" ht="15" customHeight="1" x14ac:dyDescent="0.15">
      <c r="A5" s="8"/>
      <c r="B5" s="9"/>
      <c r="C5" s="9"/>
      <c r="D5" s="9"/>
      <c r="E5" s="22"/>
      <c r="F5" s="9"/>
      <c r="G5" s="9"/>
      <c r="H5" s="9"/>
      <c r="I5" s="9"/>
      <c r="J5" s="9"/>
      <c r="K5" s="9"/>
      <c r="L5" s="9"/>
    </row>
    <row r="6" spans="1:16" ht="15" customHeight="1" x14ac:dyDescent="0.15">
      <c r="A6" s="8"/>
      <c r="B6" s="9"/>
      <c r="C6" s="9"/>
      <c r="D6" s="9"/>
      <c r="E6" s="22"/>
      <c r="F6" s="9"/>
      <c r="G6" s="9"/>
      <c r="H6" s="9"/>
      <c r="I6" s="9"/>
      <c r="J6" s="9"/>
      <c r="K6" s="9"/>
      <c r="L6" s="9"/>
    </row>
    <row r="7" spans="1:16" ht="15" customHeight="1" x14ac:dyDescent="0.15">
      <c r="A7" s="8"/>
      <c r="B7" s="9"/>
      <c r="C7" s="9"/>
      <c r="D7" s="9"/>
      <c r="E7" s="22"/>
      <c r="F7" s="9"/>
      <c r="G7" s="9"/>
      <c r="H7" s="9"/>
      <c r="I7" s="9"/>
      <c r="J7" s="9"/>
      <c r="K7" s="9"/>
      <c r="L7" s="9"/>
    </row>
    <row r="8" spans="1:16" ht="15" customHeight="1" x14ac:dyDescent="0.15">
      <c r="A8" s="8"/>
      <c r="B8" s="9"/>
      <c r="C8" s="9"/>
      <c r="D8" s="9"/>
      <c r="E8" s="22"/>
      <c r="F8" s="9"/>
      <c r="G8" s="9"/>
      <c r="H8" s="9"/>
      <c r="I8" s="9"/>
      <c r="J8" s="9"/>
      <c r="K8" s="9"/>
      <c r="L8" s="9"/>
    </row>
    <row r="9" spans="1:16" ht="15" customHeight="1" x14ac:dyDescent="0.15">
      <c r="A9" s="8"/>
      <c r="B9" s="9"/>
      <c r="C9" s="9"/>
      <c r="D9" s="9"/>
      <c r="E9" s="22"/>
      <c r="F9" s="9"/>
      <c r="G9" s="9"/>
      <c r="H9" s="9"/>
      <c r="I9" s="9"/>
      <c r="J9" s="9"/>
      <c r="K9" s="9"/>
      <c r="L9" s="9"/>
    </row>
    <row r="10" spans="1:16" ht="15" customHeight="1" x14ac:dyDescent="0.15">
      <c r="A10" s="8"/>
      <c r="B10" s="9"/>
      <c r="C10" s="9"/>
      <c r="D10" s="9"/>
      <c r="E10" s="22"/>
      <c r="F10" s="9"/>
      <c r="G10" s="9"/>
      <c r="H10" s="9"/>
      <c r="I10" s="9"/>
      <c r="J10" s="9"/>
      <c r="K10" s="9"/>
      <c r="L10" s="9"/>
    </row>
    <row r="11" spans="1:16" ht="15" customHeight="1" x14ac:dyDescent="0.15">
      <c r="A11" s="8"/>
      <c r="B11" s="9"/>
      <c r="C11" s="9"/>
      <c r="D11" s="9"/>
      <c r="E11" s="22"/>
      <c r="F11" s="9"/>
      <c r="G11" s="9"/>
      <c r="H11" s="9"/>
      <c r="I11" s="9"/>
      <c r="J11" s="9"/>
      <c r="K11" s="9"/>
      <c r="L11" s="9"/>
    </row>
    <row r="12" spans="1:16" ht="15" customHeight="1" x14ac:dyDescent="0.15">
      <c r="A12" s="8"/>
      <c r="B12" s="9"/>
      <c r="C12" s="9"/>
      <c r="D12" s="9"/>
      <c r="E12" s="22"/>
      <c r="F12" s="9"/>
      <c r="G12" s="9"/>
      <c r="H12" s="9"/>
      <c r="I12" s="9"/>
      <c r="J12" s="9"/>
      <c r="K12" s="9"/>
      <c r="L12" s="9"/>
    </row>
    <row r="13" spans="1:16" ht="15" customHeight="1" x14ac:dyDescent="0.15">
      <c r="A13" s="8"/>
      <c r="B13" s="9"/>
      <c r="C13" s="9"/>
      <c r="D13" s="9"/>
      <c r="E13" s="22"/>
      <c r="F13" s="9"/>
      <c r="G13" s="9"/>
      <c r="H13" s="9"/>
      <c r="I13" s="9"/>
      <c r="J13" s="9"/>
      <c r="K13" s="9"/>
      <c r="L13" s="9"/>
    </row>
    <row r="14" spans="1:16" ht="15" customHeight="1" x14ac:dyDescent="0.15">
      <c r="A14" s="8"/>
      <c r="B14" s="9"/>
      <c r="C14" s="9"/>
      <c r="D14" s="9"/>
      <c r="E14" s="22"/>
      <c r="F14" s="9"/>
      <c r="G14" s="9"/>
      <c r="H14" s="9"/>
      <c r="I14" s="9"/>
      <c r="J14" s="9"/>
      <c r="K14" s="9"/>
      <c r="L14" s="9"/>
    </row>
    <row r="15" spans="1:16" ht="15" customHeight="1" x14ac:dyDescent="0.15">
      <c r="A15" s="8"/>
      <c r="B15" s="9"/>
      <c r="C15" s="9"/>
      <c r="D15" s="9"/>
      <c r="E15" s="22"/>
      <c r="F15" s="9"/>
      <c r="G15" s="9"/>
      <c r="H15" s="9"/>
      <c r="I15" s="9"/>
      <c r="J15" s="9"/>
      <c r="K15" s="9"/>
      <c r="L15" s="9"/>
    </row>
    <row r="16" spans="1:16" ht="15" customHeight="1" x14ac:dyDescent="0.15">
      <c r="A16" s="8"/>
      <c r="B16" s="9"/>
      <c r="C16" s="9"/>
      <c r="D16" s="9"/>
      <c r="E16" s="22"/>
      <c r="F16" s="9"/>
      <c r="G16" s="9"/>
      <c r="H16" s="9"/>
      <c r="I16" s="9"/>
      <c r="J16" s="9"/>
      <c r="K16" s="9"/>
      <c r="L16" s="9"/>
    </row>
    <row r="17" spans="1:16" ht="15" customHeight="1" x14ac:dyDescent="0.15">
      <c r="A17" s="8"/>
      <c r="B17" s="9"/>
      <c r="C17" s="9"/>
      <c r="D17" s="9"/>
      <c r="E17" s="22"/>
      <c r="F17" s="9"/>
      <c r="G17" s="9"/>
      <c r="H17" s="9"/>
      <c r="I17" s="9"/>
      <c r="J17" s="9"/>
      <c r="K17" s="9"/>
      <c r="L17" s="9"/>
    </row>
    <row r="18" spans="1:16" ht="15" customHeight="1" x14ac:dyDescent="0.15">
      <c r="A18" s="8"/>
      <c r="B18" s="9"/>
      <c r="C18" s="9"/>
      <c r="D18" s="9"/>
      <c r="E18" s="22"/>
      <c r="F18" s="9"/>
      <c r="G18" s="9"/>
      <c r="H18" s="9"/>
      <c r="I18" s="9"/>
      <c r="J18" s="9"/>
      <c r="K18" s="9"/>
      <c r="L18" s="9"/>
    </row>
    <row r="19" spans="1:16" ht="18.75" customHeight="1" x14ac:dyDescent="0.15">
      <c r="A19" s="8"/>
      <c r="B19" s="9"/>
      <c r="C19" s="9"/>
      <c r="D19" s="9"/>
      <c r="E19" s="22"/>
      <c r="F19" s="9"/>
      <c r="G19" s="9"/>
      <c r="H19" s="9"/>
      <c r="I19" s="9"/>
      <c r="J19" s="9"/>
      <c r="K19" s="9"/>
      <c r="L19" s="9"/>
    </row>
    <row r="20" spans="1:16" ht="18.75" customHeight="1" x14ac:dyDescent="0.15">
      <c r="A20" s="434" t="s">
        <v>317</v>
      </c>
      <c r="B20" s="16"/>
      <c r="C20" s="17"/>
      <c r="D20" s="19"/>
      <c r="E20" s="23"/>
      <c r="F20" s="27"/>
      <c r="G20" s="23"/>
      <c r="H20" s="27"/>
      <c r="I20" s="29"/>
      <c r="J20" s="30"/>
      <c r="K20" s="27"/>
      <c r="L20" s="31"/>
      <c r="M20" s="26" t="s">
        <v>353</v>
      </c>
    </row>
    <row r="21" spans="1:16" s="6" customFormat="1" ht="15" customHeight="1" x14ac:dyDescent="0.15">
      <c r="A21" s="538" t="s">
        <v>319</v>
      </c>
      <c r="B21" s="539"/>
      <c r="C21" s="544" t="s">
        <v>321</v>
      </c>
      <c r="D21" s="20" t="s">
        <v>320</v>
      </c>
      <c r="E21" s="24"/>
      <c r="F21" s="28"/>
      <c r="G21" s="24"/>
      <c r="H21" s="549" t="s">
        <v>349</v>
      </c>
      <c r="I21" s="552"/>
      <c r="J21" s="549" t="s">
        <v>350</v>
      </c>
      <c r="K21" s="552"/>
      <c r="L21" s="544" t="s">
        <v>351</v>
      </c>
      <c r="M21" s="549" t="s">
        <v>357</v>
      </c>
      <c r="P21" s="32"/>
    </row>
    <row r="22" spans="1:16" s="6" customFormat="1" ht="15" customHeight="1" x14ac:dyDescent="0.15">
      <c r="A22" s="540"/>
      <c r="B22" s="541"/>
      <c r="C22" s="545"/>
      <c r="D22" s="21" t="s">
        <v>132</v>
      </c>
      <c r="E22" s="25"/>
      <c r="F22" s="21" t="s">
        <v>348</v>
      </c>
      <c r="G22" s="25"/>
      <c r="H22" s="553"/>
      <c r="I22" s="554"/>
      <c r="J22" s="553"/>
      <c r="K22" s="554"/>
      <c r="L22" s="547"/>
      <c r="M22" s="550"/>
      <c r="P22" s="32"/>
    </row>
    <row r="23" spans="1:16" s="6" customFormat="1" ht="15" customHeight="1" x14ac:dyDescent="0.15">
      <c r="A23" s="542"/>
      <c r="B23" s="543"/>
      <c r="C23" s="546"/>
      <c r="D23" s="436" t="s">
        <v>184</v>
      </c>
      <c r="E23" s="437" t="s">
        <v>27</v>
      </c>
      <c r="F23" s="436" t="s">
        <v>184</v>
      </c>
      <c r="G23" s="437" t="s">
        <v>27</v>
      </c>
      <c r="H23" s="453" t="s">
        <v>184</v>
      </c>
      <c r="I23" s="454" t="s">
        <v>27</v>
      </c>
      <c r="J23" s="453" t="s">
        <v>184</v>
      </c>
      <c r="K23" s="454" t="s">
        <v>27</v>
      </c>
      <c r="L23" s="548"/>
      <c r="M23" s="551"/>
      <c r="P23" s="32"/>
    </row>
    <row r="24" spans="1:16" s="18" customFormat="1" ht="15" customHeight="1" x14ac:dyDescent="0.15">
      <c r="A24" s="450"/>
      <c r="B24" s="449" t="s">
        <v>364</v>
      </c>
      <c r="C24" s="332">
        <v>1075058</v>
      </c>
      <c r="D24" s="329" t="s">
        <v>361</v>
      </c>
      <c r="E24" s="329" t="s">
        <v>361</v>
      </c>
      <c r="F24" s="334">
        <v>-10939</v>
      </c>
      <c r="G24" s="335">
        <v>-1.01</v>
      </c>
      <c r="H24" s="332">
        <v>-7868</v>
      </c>
      <c r="I24" s="336">
        <v>-0.72</v>
      </c>
      <c r="J24" s="332">
        <v>-3071</v>
      </c>
      <c r="K24" s="336">
        <v>-0.28000000000000003</v>
      </c>
      <c r="L24" s="332">
        <v>391082</v>
      </c>
      <c r="M24" s="332">
        <v>946</v>
      </c>
      <c r="P24" s="330"/>
    </row>
    <row r="25" spans="1:16" s="18" customFormat="1" ht="15" customHeight="1" x14ac:dyDescent="0.15">
      <c r="A25" s="451"/>
      <c r="B25" s="449" t="s">
        <v>365</v>
      </c>
      <c r="C25" s="332">
        <v>1063143</v>
      </c>
      <c r="D25" s="333" t="s">
        <v>361</v>
      </c>
      <c r="E25" s="333" t="s">
        <v>361</v>
      </c>
      <c r="F25" s="334">
        <v>-11915</v>
      </c>
      <c r="G25" s="335">
        <v>-1.1100000000000001</v>
      </c>
      <c r="H25" s="332">
        <v>-8293</v>
      </c>
      <c r="I25" s="336">
        <v>-0.77</v>
      </c>
      <c r="J25" s="332">
        <v>-3622</v>
      </c>
      <c r="K25" s="336">
        <v>-0.34</v>
      </c>
      <c r="L25" s="332">
        <v>392187</v>
      </c>
      <c r="M25" s="332">
        <v>1105</v>
      </c>
      <c r="P25" s="330"/>
    </row>
    <row r="26" spans="1:16" s="18" customFormat="1" ht="15" customHeight="1" x14ac:dyDescent="0.15">
      <c r="A26" s="451"/>
      <c r="B26" s="449" t="s">
        <v>366</v>
      </c>
      <c r="C26" s="332">
        <v>1050132</v>
      </c>
      <c r="D26" s="333" t="s">
        <v>361</v>
      </c>
      <c r="E26" s="333" t="s">
        <v>361</v>
      </c>
      <c r="F26" s="334">
        <v>-13011</v>
      </c>
      <c r="G26" s="335">
        <v>-1.22</v>
      </c>
      <c r="H26" s="332">
        <v>-8768</v>
      </c>
      <c r="I26" s="336">
        <v>-0.82</v>
      </c>
      <c r="J26" s="332">
        <v>-4243</v>
      </c>
      <c r="K26" s="336">
        <v>-0.4</v>
      </c>
      <c r="L26" s="332">
        <v>392715</v>
      </c>
      <c r="M26" s="332">
        <v>528</v>
      </c>
      <c r="P26" s="330"/>
    </row>
    <row r="27" spans="1:16" s="18" customFormat="1" ht="15" customHeight="1" x14ac:dyDescent="0.15">
      <c r="A27" s="451"/>
      <c r="B27" s="449" t="s">
        <v>367</v>
      </c>
      <c r="C27" s="332">
        <v>1036861</v>
      </c>
      <c r="D27" s="333" t="s">
        <v>361</v>
      </c>
      <c r="E27" s="333" t="s">
        <v>361</v>
      </c>
      <c r="F27" s="334">
        <v>-13271</v>
      </c>
      <c r="G27" s="335">
        <v>-1.26</v>
      </c>
      <c r="H27" s="332">
        <v>-8785</v>
      </c>
      <c r="I27" s="336">
        <v>-0.84</v>
      </c>
      <c r="J27" s="332">
        <v>-4486</v>
      </c>
      <c r="K27" s="336">
        <v>-0.43</v>
      </c>
      <c r="L27" s="332">
        <v>393459</v>
      </c>
      <c r="M27" s="332">
        <v>744</v>
      </c>
      <c r="P27" s="330"/>
    </row>
    <row r="28" spans="1:16" s="18" customFormat="1" ht="15" customHeight="1" x14ac:dyDescent="0.15">
      <c r="A28" s="451" t="s">
        <v>8</v>
      </c>
      <c r="B28" s="449" t="s">
        <v>368</v>
      </c>
      <c r="C28" s="332">
        <v>1023119</v>
      </c>
      <c r="D28" s="333" t="s">
        <v>361</v>
      </c>
      <c r="E28" s="333" t="s">
        <v>361</v>
      </c>
      <c r="F28" s="334">
        <v>-13710</v>
      </c>
      <c r="G28" s="335">
        <v>-1.32</v>
      </c>
      <c r="H28" s="332">
        <v>-8921</v>
      </c>
      <c r="I28" s="336">
        <v>-0.86</v>
      </c>
      <c r="J28" s="332">
        <v>-4789</v>
      </c>
      <c r="K28" s="336">
        <v>-0.46</v>
      </c>
      <c r="L28" s="332">
        <v>388560</v>
      </c>
      <c r="M28" s="332">
        <v>141</v>
      </c>
      <c r="P28" s="330"/>
    </row>
    <row r="29" spans="1:16" s="18" customFormat="1" ht="15" customHeight="1" x14ac:dyDescent="0.15">
      <c r="A29" s="451"/>
      <c r="B29" s="449" t="s">
        <v>369</v>
      </c>
      <c r="C29" s="332">
        <v>1009659</v>
      </c>
      <c r="D29" s="333" t="s">
        <v>361</v>
      </c>
      <c r="E29" s="333" t="s">
        <v>361</v>
      </c>
      <c r="F29" s="334">
        <v>-13460</v>
      </c>
      <c r="G29" s="335">
        <v>-1.32</v>
      </c>
      <c r="H29" s="332">
        <v>-9360</v>
      </c>
      <c r="I29" s="336">
        <v>-0.91</v>
      </c>
      <c r="J29" s="332">
        <v>-4100</v>
      </c>
      <c r="K29" s="336">
        <v>-0.4</v>
      </c>
      <c r="L29" s="332">
        <v>389101</v>
      </c>
      <c r="M29" s="332">
        <v>541</v>
      </c>
      <c r="P29" s="330"/>
    </row>
    <row r="30" spans="1:16" s="18" customFormat="1" ht="15" customHeight="1" x14ac:dyDescent="0.15">
      <c r="A30" s="451"/>
      <c r="B30" s="449" t="s">
        <v>370</v>
      </c>
      <c r="C30" s="332">
        <v>995374</v>
      </c>
      <c r="D30" s="333" t="s">
        <v>361</v>
      </c>
      <c r="E30" s="333" t="s">
        <v>361</v>
      </c>
      <c r="F30" s="334">
        <v>-14285</v>
      </c>
      <c r="G30" s="335">
        <v>-1.41</v>
      </c>
      <c r="H30" s="332">
        <v>-10032</v>
      </c>
      <c r="I30" s="336">
        <v>-0.99</v>
      </c>
      <c r="J30" s="332">
        <v>-4253</v>
      </c>
      <c r="K30" s="336">
        <v>-0.42</v>
      </c>
      <c r="L30" s="332">
        <v>389239</v>
      </c>
      <c r="M30" s="332">
        <v>138</v>
      </c>
      <c r="P30" s="330"/>
    </row>
    <row r="31" spans="1:16" s="18" customFormat="1" ht="15" customHeight="1" x14ac:dyDescent="0.15">
      <c r="A31" s="451"/>
      <c r="B31" s="449" t="s">
        <v>371</v>
      </c>
      <c r="C31" s="332">
        <v>980684</v>
      </c>
      <c r="D31" s="333" t="s">
        <v>361</v>
      </c>
      <c r="E31" s="333" t="s">
        <v>361</v>
      </c>
      <c r="F31" s="334">
        <v>-14690</v>
      </c>
      <c r="G31" s="335">
        <v>-1.48</v>
      </c>
      <c r="H31" s="332">
        <v>-10280</v>
      </c>
      <c r="I31" s="336">
        <v>-1.03</v>
      </c>
      <c r="J31" s="332">
        <v>-4410</v>
      </c>
      <c r="K31" s="336">
        <v>-0.44</v>
      </c>
      <c r="L31" s="332">
        <v>389302</v>
      </c>
      <c r="M31" s="332">
        <v>63</v>
      </c>
      <c r="O31" s="337"/>
      <c r="P31" s="330"/>
    </row>
    <row r="32" spans="1:16" s="18" customFormat="1" ht="15" customHeight="1" x14ac:dyDescent="0.15">
      <c r="A32" s="451"/>
      <c r="B32" s="449" t="s">
        <v>318</v>
      </c>
      <c r="C32" s="332">
        <v>965927</v>
      </c>
      <c r="D32" s="333" t="s">
        <v>361</v>
      </c>
      <c r="E32" s="333" t="s">
        <v>361</v>
      </c>
      <c r="F32" s="334">
        <v>-14757</v>
      </c>
      <c r="G32" s="335">
        <v>-1.5</v>
      </c>
      <c r="H32" s="332">
        <v>-10840</v>
      </c>
      <c r="I32" s="336">
        <v>-1.1100000000000001</v>
      </c>
      <c r="J32" s="332">
        <v>-3917</v>
      </c>
      <c r="K32" s="336">
        <v>-0.4</v>
      </c>
      <c r="L32" s="332">
        <v>389380</v>
      </c>
      <c r="M32" s="332">
        <v>78</v>
      </c>
      <c r="P32" s="330"/>
    </row>
    <row r="33" spans="1:19" s="18" customFormat="1" ht="15" customHeight="1" x14ac:dyDescent="0.15">
      <c r="A33" s="452"/>
      <c r="B33" s="438" t="s">
        <v>372</v>
      </c>
      <c r="C33" s="425">
        <v>952005</v>
      </c>
      <c r="D33" s="426" t="s">
        <v>361</v>
      </c>
      <c r="E33" s="426" t="s">
        <v>361</v>
      </c>
      <c r="F33" s="427">
        <v>-13922</v>
      </c>
      <c r="G33" s="428">
        <v>-1.44</v>
      </c>
      <c r="H33" s="429">
        <v>-11012</v>
      </c>
      <c r="I33" s="428">
        <v>-1.1400447445821476</v>
      </c>
      <c r="J33" s="429">
        <v>-2910</v>
      </c>
      <c r="K33" s="430">
        <v>-0.3012650024277197</v>
      </c>
      <c r="L33" s="431">
        <v>389951</v>
      </c>
      <c r="M33" s="429">
        <v>571</v>
      </c>
      <c r="O33" s="338"/>
      <c r="P33" s="330"/>
      <c r="R33" s="330"/>
      <c r="S33" s="330"/>
    </row>
    <row r="34" spans="1:19" s="18" customFormat="1" ht="15" customHeight="1" x14ac:dyDescent="0.15">
      <c r="A34" s="461" t="s">
        <v>330</v>
      </c>
      <c r="B34" s="456"/>
      <c r="C34" s="17"/>
      <c r="D34" s="433"/>
      <c r="E34" s="433"/>
      <c r="F34" s="19"/>
      <c r="G34" s="23"/>
      <c r="H34" s="27"/>
      <c r="I34" s="23"/>
      <c r="J34" s="27"/>
      <c r="K34" s="29"/>
      <c r="L34" s="30"/>
      <c r="M34" s="27"/>
      <c r="O34" s="338"/>
      <c r="P34" s="330"/>
      <c r="R34" s="330"/>
      <c r="S34" s="330"/>
    </row>
    <row r="35" spans="1:19" s="18" customFormat="1" ht="11.25" customHeight="1" x14ac:dyDescent="0.15">
      <c r="A35" s="455"/>
      <c r="B35" s="456"/>
      <c r="C35" s="17"/>
      <c r="D35" s="433"/>
      <c r="E35" s="433"/>
      <c r="F35" s="19"/>
      <c r="G35" s="23"/>
      <c r="H35" s="27"/>
      <c r="I35" s="23"/>
      <c r="J35" s="27"/>
      <c r="K35" s="29"/>
      <c r="L35" s="30"/>
      <c r="M35" s="27"/>
      <c r="O35" s="338"/>
      <c r="P35" s="330"/>
      <c r="R35" s="330"/>
      <c r="S35" s="330"/>
    </row>
    <row r="36" spans="1:19" s="18" customFormat="1" ht="11.25" customHeight="1" x14ac:dyDescent="0.15">
      <c r="A36" s="455"/>
      <c r="B36" s="456"/>
      <c r="C36" s="17"/>
      <c r="D36" s="433"/>
      <c r="E36" s="433"/>
      <c r="F36" s="19"/>
      <c r="G36" s="23"/>
      <c r="H36" s="27"/>
      <c r="I36" s="23"/>
      <c r="J36" s="27"/>
      <c r="K36" s="29"/>
      <c r="L36" s="30"/>
      <c r="M36" s="27"/>
      <c r="O36" s="338"/>
      <c r="P36" s="330"/>
      <c r="R36" s="330"/>
      <c r="S36" s="330"/>
    </row>
    <row r="37" spans="1:19" s="18" customFormat="1" ht="11.25" customHeight="1" x14ac:dyDescent="0.15">
      <c r="A37" s="455"/>
      <c r="B37" s="456"/>
      <c r="C37" s="17"/>
      <c r="D37" s="433"/>
      <c r="E37" s="433"/>
      <c r="F37" s="19"/>
      <c r="G37" s="23"/>
      <c r="H37" s="27"/>
      <c r="I37" s="23"/>
      <c r="J37" s="27"/>
      <c r="K37" s="29"/>
      <c r="L37" s="30"/>
      <c r="M37" s="27"/>
      <c r="O37" s="338"/>
      <c r="P37" s="330"/>
      <c r="R37" s="330"/>
      <c r="S37" s="330"/>
    </row>
    <row r="38" spans="1:19" s="18" customFormat="1" ht="15" customHeight="1" x14ac:dyDescent="0.15">
      <c r="A38" s="432"/>
      <c r="B38" s="435"/>
      <c r="C38" s="17"/>
      <c r="D38" s="433"/>
      <c r="E38" s="433"/>
      <c r="F38" s="19"/>
      <c r="G38" s="23"/>
      <c r="H38" s="27"/>
      <c r="I38" s="23"/>
      <c r="J38" s="27"/>
      <c r="K38" s="29"/>
      <c r="L38" s="30"/>
      <c r="M38" s="27"/>
      <c r="O38" s="338"/>
      <c r="P38" s="330"/>
      <c r="R38" s="330"/>
      <c r="S38" s="330"/>
    </row>
    <row r="39" spans="1:19" s="365" customFormat="1" ht="18.75" customHeight="1" x14ac:dyDescent="0.15">
      <c r="A39" s="434" t="s">
        <v>333</v>
      </c>
      <c r="B39" s="16"/>
      <c r="C39" s="17"/>
      <c r="D39" s="19"/>
      <c r="E39" s="23"/>
      <c r="F39" s="27"/>
      <c r="G39" s="23"/>
      <c r="H39" s="27"/>
      <c r="I39" s="29"/>
      <c r="J39" s="30"/>
      <c r="K39" s="27"/>
      <c r="L39" s="31"/>
      <c r="M39" s="460" t="s">
        <v>353</v>
      </c>
      <c r="P39" s="5"/>
    </row>
    <row r="40" spans="1:19" s="6" customFormat="1" ht="15" customHeight="1" x14ac:dyDescent="0.15">
      <c r="A40" s="538" t="s">
        <v>322</v>
      </c>
      <c r="B40" s="539"/>
      <c r="C40" s="544" t="s">
        <v>323</v>
      </c>
      <c r="D40" s="20" t="s">
        <v>320</v>
      </c>
      <c r="E40" s="24"/>
      <c r="F40" s="28"/>
      <c r="G40" s="24"/>
      <c r="H40" s="549" t="s">
        <v>324</v>
      </c>
      <c r="I40" s="552"/>
      <c r="J40" s="549" t="s">
        <v>325</v>
      </c>
      <c r="K40" s="552"/>
      <c r="L40" s="544" t="s">
        <v>351</v>
      </c>
      <c r="M40" s="549" t="s">
        <v>352</v>
      </c>
      <c r="P40" s="32"/>
    </row>
    <row r="41" spans="1:19" s="6" customFormat="1" ht="15" customHeight="1" x14ac:dyDescent="0.15">
      <c r="A41" s="540"/>
      <c r="B41" s="541"/>
      <c r="C41" s="545"/>
      <c r="D41" s="21" t="s">
        <v>132</v>
      </c>
      <c r="E41" s="25"/>
      <c r="F41" s="21" t="s">
        <v>182</v>
      </c>
      <c r="G41" s="25"/>
      <c r="H41" s="553"/>
      <c r="I41" s="554"/>
      <c r="J41" s="553"/>
      <c r="K41" s="554"/>
      <c r="L41" s="547"/>
      <c r="M41" s="550"/>
      <c r="P41" s="32"/>
    </row>
    <row r="42" spans="1:19" s="6" customFormat="1" ht="15" customHeight="1" x14ac:dyDescent="0.15">
      <c r="A42" s="542"/>
      <c r="B42" s="543"/>
      <c r="C42" s="546"/>
      <c r="D42" s="436" t="s">
        <v>184</v>
      </c>
      <c r="E42" s="437" t="s">
        <v>27</v>
      </c>
      <c r="F42" s="436" t="s">
        <v>184</v>
      </c>
      <c r="G42" s="437" t="s">
        <v>27</v>
      </c>
      <c r="H42" s="453" t="s">
        <v>184</v>
      </c>
      <c r="I42" s="454" t="s">
        <v>27</v>
      </c>
      <c r="J42" s="453" t="s">
        <v>184</v>
      </c>
      <c r="K42" s="454" t="s">
        <v>27</v>
      </c>
      <c r="L42" s="548"/>
      <c r="M42" s="551"/>
      <c r="P42" s="32"/>
    </row>
    <row r="43" spans="1:19" s="18" customFormat="1" ht="15" customHeight="1" x14ac:dyDescent="0.15">
      <c r="A43" s="11"/>
      <c r="B43" s="331" t="s">
        <v>373</v>
      </c>
      <c r="C43" s="339">
        <v>965927</v>
      </c>
      <c r="D43" s="340">
        <v>-1037</v>
      </c>
      <c r="E43" s="341">
        <v>-0.11</v>
      </c>
      <c r="F43" s="340">
        <v>-14757</v>
      </c>
      <c r="G43" s="341">
        <v>-1.5</v>
      </c>
      <c r="H43" s="340">
        <v>-812</v>
      </c>
      <c r="I43" s="341">
        <v>-0.08</v>
      </c>
      <c r="J43" s="340">
        <v>-225</v>
      </c>
      <c r="K43" s="341">
        <v>-0.02</v>
      </c>
      <c r="L43" s="342">
        <v>389380</v>
      </c>
      <c r="M43" s="340">
        <v>-110</v>
      </c>
      <c r="P43" s="330"/>
      <c r="R43" s="330"/>
      <c r="S43" s="330"/>
    </row>
    <row r="44" spans="1:19" s="18" customFormat="1" ht="15" customHeight="1" x14ac:dyDescent="0.15">
      <c r="A44" s="11"/>
      <c r="B44" s="343" t="s">
        <v>210</v>
      </c>
      <c r="C44" s="339">
        <v>964932</v>
      </c>
      <c r="D44" s="340">
        <v>-995</v>
      </c>
      <c r="E44" s="341">
        <v>-0.1</v>
      </c>
      <c r="F44" s="340">
        <v>-14833</v>
      </c>
      <c r="G44" s="341">
        <v>-1.51</v>
      </c>
      <c r="H44" s="340">
        <v>-957</v>
      </c>
      <c r="I44" s="341">
        <v>-0.1</v>
      </c>
      <c r="J44" s="340">
        <v>-38</v>
      </c>
      <c r="K44" s="341">
        <v>0</v>
      </c>
      <c r="L44" s="342">
        <v>389348</v>
      </c>
      <c r="M44" s="340">
        <v>-32</v>
      </c>
      <c r="N44" s="330"/>
      <c r="P44" s="330"/>
      <c r="R44" s="330"/>
      <c r="S44" s="330"/>
    </row>
    <row r="45" spans="1:19" s="18" customFormat="1" ht="15" customHeight="1" x14ac:dyDescent="0.15">
      <c r="A45" s="11"/>
      <c r="B45" s="344" t="s">
        <v>277</v>
      </c>
      <c r="C45" s="339">
        <v>963936</v>
      </c>
      <c r="D45" s="340">
        <v>-996</v>
      </c>
      <c r="E45" s="341">
        <v>-0.1</v>
      </c>
      <c r="F45" s="340">
        <v>-14818</v>
      </c>
      <c r="G45" s="341">
        <v>-1.51</v>
      </c>
      <c r="H45" s="340">
        <v>-1052</v>
      </c>
      <c r="I45" s="341">
        <v>-0.11</v>
      </c>
      <c r="J45" s="340">
        <v>56</v>
      </c>
      <c r="K45" s="341">
        <v>0.01</v>
      </c>
      <c r="L45" s="342">
        <v>389270</v>
      </c>
      <c r="M45" s="340">
        <v>-78</v>
      </c>
      <c r="N45" s="330"/>
      <c r="P45" s="330"/>
      <c r="R45" s="330"/>
      <c r="S45" s="330"/>
    </row>
    <row r="46" spans="1:19" s="18" customFormat="1" ht="15" customHeight="1" x14ac:dyDescent="0.15">
      <c r="A46" s="11"/>
      <c r="B46" s="344" t="s">
        <v>278</v>
      </c>
      <c r="C46" s="339">
        <v>962785</v>
      </c>
      <c r="D46" s="340">
        <v>-1151</v>
      </c>
      <c r="E46" s="341">
        <v>-0.12</v>
      </c>
      <c r="F46" s="340">
        <v>-14890</v>
      </c>
      <c r="G46" s="341">
        <v>-1.52</v>
      </c>
      <c r="H46" s="340">
        <v>-1048</v>
      </c>
      <c r="I46" s="341">
        <v>-0.11</v>
      </c>
      <c r="J46" s="340">
        <v>-103</v>
      </c>
      <c r="K46" s="341">
        <v>-0.01</v>
      </c>
      <c r="L46" s="342">
        <v>389030</v>
      </c>
      <c r="M46" s="340">
        <v>-240</v>
      </c>
      <c r="N46" s="330"/>
      <c r="P46" s="330"/>
      <c r="R46" s="330"/>
    </row>
    <row r="47" spans="1:19" s="18" customFormat="1" ht="15" customHeight="1" x14ac:dyDescent="0.15">
      <c r="A47" s="11"/>
      <c r="B47" s="343" t="s">
        <v>271</v>
      </c>
      <c r="C47" s="339">
        <v>961504</v>
      </c>
      <c r="D47" s="340">
        <v>-1281</v>
      </c>
      <c r="E47" s="345">
        <v>-0.13</v>
      </c>
      <c r="F47" s="346">
        <v>-14907</v>
      </c>
      <c r="G47" s="345">
        <v>-1.53</v>
      </c>
      <c r="H47" s="346">
        <v>-1149</v>
      </c>
      <c r="I47" s="345">
        <v>-0.12</v>
      </c>
      <c r="J47" s="346">
        <v>-132</v>
      </c>
      <c r="K47" s="341">
        <v>-0.01</v>
      </c>
      <c r="L47" s="347">
        <v>388748</v>
      </c>
      <c r="M47" s="346">
        <v>-282</v>
      </c>
      <c r="N47" s="330"/>
      <c r="P47" s="330"/>
    </row>
    <row r="48" spans="1:19" s="18" customFormat="1" ht="15" customHeight="1" x14ac:dyDescent="0.15">
      <c r="A48" s="11"/>
      <c r="B48" s="343" t="s">
        <v>219</v>
      </c>
      <c r="C48" s="339">
        <v>960271</v>
      </c>
      <c r="D48" s="340">
        <v>-1233</v>
      </c>
      <c r="E48" s="345">
        <v>-0.13</v>
      </c>
      <c r="F48" s="346">
        <v>-14919</v>
      </c>
      <c r="G48" s="345">
        <v>-1.53</v>
      </c>
      <c r="H48" s="346">
        <v>-904</v>
      </c>
      <c r="I48" s="345">
        <v>-0.09</v>
      </c>
      <c r="J48" s="346">
        <v>-329</v>
      </c>
      <c r="K48" s="341">
        <v>-0.03</v>
      </c>
      <c r="L48" s="347">
        <v>388436</v>
      </c>
      <c r="M48" s="346">
        <v>-312</v>
      </c>
      <c r="N48" s="330"/>
      <c r="P48" s="330"/>
    </row>
    <row r="49" spans="1:19" s="18" customFormat="1" ht="15" customHeight="1" x14ac:dyDescent="0.15">
      <c r="A49" s="11"/>
      <c r="B49" s="343" t="s">
        <v>300</v>
      </c>
      <c r="C49" s="339">
        <v>956346</v>
      </c>
      <c r="D49" s="340">
        <v>-3925</v>
      </c>
      <c r="E49" s="345">
        <v>-0.41</v>
      </c>
      <c r="F49" s="346">
        <v>-14356</v>
      </c>
      <c r="G49" s="345">
        <v>-1.48</v>
      </c>
      <c r="H49" s="346">
        <v>-973</v>
      </c>
      <c r="I49" s="345">
        <v>-0.1</v>
      </c>
      <c r="J49" s="346">
        <v>-2952</v>
      </c>
      <c r="K49" s="341">
        <v>-0.31</v>
      </c>
      <c r="L49" s="347">
        <v>388405</v>
      </c>
      <c r="M49" s="346">
        <v>-31</v>
      </c>
      <c r="N49" s="330"/>
      <c r="P49" s="330"/>
    </row>
    <row r="50" spans="1:19" s="18" customFormat="1" ht="15" customHeight="1" x14ac:dyDescent="0.15">
      <c r="A50" s="11"/>
      <c r="B50" s="343" t="s">
        <v>302</v>
      </c>
      <c r="C50" s="339">
        <v>956093</v>
      </c>
      <c r="D50" s="340">
        <v>-253</v>
      </c>
      <c r="E50" s="345">
        <v>-0.03</v>
      </c>
      <c r="F50" s="346">
        <v>-14403</v>
      </c>
      <c r="G50" s="345">
        <v>-1.48</v>
      </c>
      <c r="H50" s="346">
        <v>-868</v>
      </c>
      <c r="I50" s="345">
        <v>-0.09</v>
      </c>
      <c r="J50" s="346">
        <v>615</v>
      </c>
      <c r="K50" s="341">
        <v>0.06</v>
      </c>
      <c r="L50" s="347">
        <v>389631</v>
      </c>
      <c r="M50" s="346">
        <v>1226</v>
      </c>
      <c r="N50" s="330"/>
      <c r="P50" s="330"/>
    </row>
    <row r="51" spans="1:19" s="18" customFormat="1" ht="15" customHeight="1" x14ac:dyDescent="0.15">
      <c r="A51" s="10"/>
      <c r="B51" s="343" t="s">
        <v>303</v>
      </c>
      <c r="C51" s="339">
        <v>955211</v>
      </c>
      <c r="D51" s="340">
        <v>-882</v>
      </c>
      <c r="E51" s="345">
        <v>-0.09</v>
      </c>
      <c r="F51" s="346">
        <v>-14251</v>
      </c>
      <c r="G51" s="345">
        <v>-1.47</v>
      </c>
      <c r="H51" s="346">
        <v>-877</v>
      </c>
      <c r="I51" s="345">
        <v>-0.09</v>
      </c>
      <c r="J51" s="346">
        <v>-5</v>
      </c>
      <c r="K51" s="341">
        <v>0</v>
      </c>
      <c r="L51" s="347">
        <v>389557</v>
      </c>
      <c r="M51" s="346">
        <v>-74</v>
      </c>
      <c r="N51" s="330"/>
      <c r="P51" s="330"/>
    </row>
    <row r="52" spans="1:19" s="18" customFormat="1" ht="15" customHeight="1" x14ac:dyDescent="0.15">
      <c r="A52" s="11"/>
      <c r="B52" s="343" t="s">
        <v>343</v>
      </c>
      <c r="C52" s="339">
        <v>954425</v>
      </c>
      <c r="D52" s="340">
        <v>-786</v>
      </c>
      <c r="E52" s="345">
        <v>-0.08</v>
      </c>
      <c r="F52" s="346">
        <v>-14155</v>
      </c>
      <c r="G52" s="345">
        <v>-1.46</v>
      </c>
      <c r="H52" s="346">
        <v>-754</v>
      </c>
      <c r="I52" s="345">
        <v>-0.08</v>
      </c>
      <c r="J52" s="346">
        <v>-32</v>
      </c>
      <c r="K52" s="341">
        <v>0</v>
      </c>
      <c r="L52" s="347">
        <v>389697</v>
      </c>
      <c r="M52" s="346">
        <v>140</v>
      </c>
      <c r="N52" s="330"/>
      <c r="P52" s="330"/>
    </row>
    <row r="53" spans="1:19" s="18" customFormat="1" ht="15" customHeight="1" x14ac:dyDescent="0.15">
      <c r="A53" s="11"/>
      <c r="B53" s="343" t="s">
        <v>362</v>
      </c>
      <c r="C53" s="339">
        <v>953582</v>
      </c>
      <c r="D53" s="340">
        <v>-843</v>
      </c>
      <c r="E53" s="345">
        <v>-0.09</v>
      </c>
      <c r="F53" s="346">
        <v>-14158</v>
      </c>
      <c r="G53" s="345">
        <v>-1.46</v>
      </c>
      <c r="H53" s="346">
        <v>-817</v>
      </c>
      <c r="I53" s="345">
        <v>-0.09</v>
      </c>
      <c r="J53" s="346">
        <v>-26</v>
      </c>
      <c r="K53" s="341">
        <v>0</v>
      </c>
      <c r="L53" s="347">
        <v>389829</v>
      </c>
      <c r="M53" s="346">
        <v>132</v>
      </c>
      <c r="N53" s="330"/>
      <c r="P53" s="330"/>
    </row>
    <row r="54" spans="1:19" s="18" customFormat="1" ht="15" customHeight="1" x14ac:dyDescent="0.15">
      <c r="A54" s="11"/>
      <c r="B54" s="343" t="s">
        <v>374</v>
      </c>
      <c r="C54" s="339">
        <v>952842</v>
      </c>
      <c r="D54" s="340">
        <v>-740</v>
      </c>
      <c r="E54" s="345">
        <v>-0.08</v>
      </c>
      <c r="F54" s="346">
        <v>-14122</v>
      </c>
      <c r="G54" s="345">
        <v>-1.46</v>
      </c>
      <c r="H54" s="346">
        <v>-826</v>
      </c>
      <c r="I54" s="345">
        <v>-0.09</v>
      </c>
      <c r="J54" s="346">
        <v>86</v>
      </c>
      <c r="K54" s="341">
        <v>0.01</v>
      </c>
      <c r="L54" s="347">
        <v>389926</v>
      </c>
      <c r="M54" s="346">
        <v>97</v>
      </c>
      <c r="N54" s="330"/>
      <c r="P54" s="330"/>
    </row>
    <row r="55" spans="1:19" s="18" customFormat="1" ht="15" customHeight="1" x14ac:dyDescent="0.15">
      <c r="A55" s="12"/>
      <c r="B55" s="348" t="s">
        <v>375</v>
      </c>
      <c r="C55" s="349">
        <v>952005</v>
      </c>
      <c r="D55" s="350">
        <v>-837</v>
      </c>
      <c r="E55" s="351">
        <v>-0.09</v>
      </c>
      <c r="F55" s="352">
        <v>-13922</v>
      </c>
      <c r="G55" s="351">
        <v>-1.44</v>
      </c>
      <c r="H55" s="352">
        <v>-787</v>
      </c>
      <c r="I55" s="351">
        <v>-0.08</v>
      </c>
      <c r="J55" s="352">
        <v>-50</v>
      </c>
      <c r="K55" s="351">
        <v>-0.01</v>
      </c>
      <c r="L55" s="353">
        <v>389951</v>
      </c>
      <c r="M55" s="352">
        <v>25</v>
      </c>
      <c r="N55" s="330"/>
      <c r="P55" s="330"/>
    </row>
    <row r="56" spans="1:19" s="18" customFormat="1" ht="15" customHeight="1" x14ac:dyDescent="0.15">
      <c r="A56" s="457"/>
      <c r="B56" s="456"/>
      <c r="C56" s="17"/>
      <c r="D56" s="433"/>
      <c r="E56" s="433"/>
      <c r="F56" s="19"/>
      <c r="G56" s="23"/>
      <c r="H56" s="27"/>
      <c r="I56" s="23"/>
      <c r="J56" s="27"/>
      <c r="K56" s="29"/>
      <c r="L56" s="30"/>
      <c r="M56" s="27"/>
      <c r="O56" s="338"/>
      <c r="P56" s="330"/>
      <c r="R56" s="330"/>
      <c r="S56" s="330"/>
    </row>
    <row r="57" spans="1:19" ht="11.25" customHeight="1" x14ac:dyDescent="0.15">
      <c r="A57" s="11"/>
      <c r="B57" s="16"/>
      <c r="C57" s="17"/>
      <c r="D57" s="19"/>
      <c r="E57" s="23"/>
      <c r="F57" s="27"/>
      <c r="G57" s="23"/>
      <c r="H57" s="27"/>
      <c r="I57" s="29"/>
      <c r="J57" s="30"/>
      <c r="K57" s="27"/>
      <c r="L57" s="31"/>
    </row>
    <row r="58" spans="1:19" ht="11.25" customHeight="1" x14ac:dyDescent="0.15">
      <c r="A58" s="11"/>
      <c r="B58" s="16"/>
      <c r="C58" s="17"/>
      <c r="D58" s="19"/>
      <c r="E58" s="23"/>
      <c r="F58" s="27"/>
      <c r="G58" s="23"/>
      <c r="H58" s="27"/>
      <c r="I58" s="29"/>
      <c r="J58" s="30"/>
      <c r="K58" s="27"/>
      <c r="L58" s="31"/>
    </row>
    <row r="59" spans="1:19" ht="11.25" customHeight="1" x14ac:dyDescent="0.15">
      <c r="A59" s="13"/>
      <c r="B59" s="9"/>
      <c r="C59" s="9"/>
      <c r="D59" s="9"/>
      <c r="E59" s="22"/>
      <c r="F59" s="9"/>
      <c r="G59" s="9"/>
      <c r="H59" s="9"/>
      <c r="I59" s="9"/>
      <c r="J59" s="9"/>
      <c r="K59" s="9"/>
      <c r="L59" s="9"/>
    </row>
    <row r="60" spans="1:19" ht="11.25" customHeight="1" x14ac:dyDescent="0.15">
      <c r="A60" s="13"/>
      <c r="B60" s="9"/>
      <c r="C60" s="9"/>
      <c r="D60" s="9"/>
      <c r="E60" s="22"/>
      <c r="F60" s="9"/>
      <c r="G60" s="9"/>
      <c r="H60" s="9"/>
      <c r="I60" s="9"/>
      <c r="J60" s="9"/>
      <c r="K60" s="9"/>
      <c r="L60" s="9"/>
    </row>
    <row r="61" spans="1:19" ht="11.25" customHeight="1" x14ac:dyDescent="0.15">
      <c r="A61" s="9"/>
      <c r="B61" s="16"/>
      <c r="C61" s="17"/>
      <c r="D61" s="19"/>
      <c r="E61" s="23"/>
      <c r="F61" s="27"/>
      <c r="G61" s="23"/>
      <c r="H61" s="27"/>
      <c r="I61" s="29"/>
      <c r="J61" s="30"/>
      <c r="K61" s="27"/>
      <c r="L61" s="31"/>
    </row>
    <row r="62" spans="1:19" ht="11.25" customHeight="1" x14ac:dyDescent="0.15">
      <c r="A62" s="13"/>
    </row>
    <row r="63" spans="1:19" ht="11.25" customHeight="1" x14ac:dyDescent="0.15">
      <c r="A63" s="13"/>
      <c r="B63" s="14"/>
      <c r="C63" s="18"/>
      <c r="D63" s="18"/>
      <c r="E63" s="26"/>
      <c r="F63" s="18"/>
    </row>
    <row r="64" spans="1:19" ht="11.25" customHeight="1" x14ac:dyDescent="0.15">
      <c r="A64" s="13"/>
    </row>
    <row r="65" spans="1:1" ht="11.25" customHeight="1" x14ac:dyDescent="0.15">
      <c r="A65" s="14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40:M42"/>
    <mergeCell ref="A40:B42"/>
    <mergeCell ref="C40:C42"/>
    <mergeCell ref="H40:I41"/>
    <mergeCell ref="J40:K41"/>
    <mergeCell ref="L40:L42"/>
    <mergeCell ref="A21:B23"/>
    <mergeCell ref="C21:C23"/>
    <mergeCell ref="L21:L23"/>
    <mergeCell ref="M21:M23"/>
    <mergeCell ref="H21:I22"/>
    <mergeCell ref="J21:K22"/>
  </mergeCells>
  <phoneticPr fontId="6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4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33" customWidth="1"/>
    <col min="2" max="3" width="9.375" style="33" customWidth="1"/>
    <col min="4" max="4" width="10.5" style="33" bestFit="1" customWidth="1"/>
    <col min="5" max="6" width="9.375" style="33" customWidth="1"/>
    <col min="7" max="7" width="10.5" style="33" bestFit="1" customWidth="1"/>
    <col min="8" max="8" width="10.625" style="33" customWidth="1"/>
    <col min="9" max="9" width="9" style="33" customWidth="1"/>
    <col min="10" max="10" width="8.75" style="33" customWidth="1"/>
    <col min="11" max="11" width="9" style="33" customWidth="1"/>
    <col min="12" max="16384" width="9" style="33"/>
  </cols>
  <sheetData>
    <row r="1" spans="1:8" ht="30" customHeight="1" x14ac:dyDescent="0.15">
      <c r="A1" s="447" t="s">
        <v>208</v>
      </c>
      <c r="B1" s="36"/>
      <c r="C1" s="36"/>
      <c r="D1" s="36"/>
      <c r="E1" s="36"/>
      <c r="F1" s="36"/>
      <c r="G1" s="36"/>
      <c r="H1" s="36"/>
    </row>
    <row r="2" spans="1:8" ht="15" customHeight="1" x14ac:dyDescent="0.15">
      <c r="A2" s="447"/>
      <c r="B2" s="36"/>
      <c r="C2" s="36"/>
      <c r="D2" s="36"/>
      <c r="E2" s="36"/>
      <c r="F2" s="36"/>
      <c r="G2" s="36"/>
      <c r="H2" s="36"/>
    </row>
    <row r="3" spans="1:8" ht="13.5" customHeight="1" x14ac:dyDescent="0.15">
      <c r="A3" s="446" t="s">
        <v>339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439" t="s">
        <v>331</v>
      </c>
      <c r="H21" s="39" t="s">
        <v>409</v>
      </c>
    </row>
    <row r="22" spans="1:9" s="34" customFormat="1" ht="15" customHeight="1" x14ac:dyDescent="0.15">
      <c r="A22" s="555" t="s">
        <v>326</v>
      </c>
      <c r="B22" s="37" t="s">
        <v>313</v>
      </c>
      <c r="C22" s="37"/>
      <c r="D22" s="37"/>
      <c r="E22" s="38" t="s">
        <v>314</v>
      </c>
      <c r="F22" s="37"/>
      <c r="G22" s="37"/>
      <c r="H22" s="557" t="s">
        <v>329</v>
      </c>
    </row>
    <row r="23" spans="1:9" s="35" customFormat="1" ht="33.75" customHeight="1" x14ac:dyDescent="0.15">
      <c r="A23" s="556"/>
      <c r="B23" s="442" t="s">
        <v>166</v>
      </c>
      <c r="C23" s="442" t="s">
        <v>154</v>
      </c>
      <c r="D23" s="443" t="s">
        <v>327</v>
      </c>
      <c r="E23" s="444" t="s">
        <v>197</v>
      </c>
      <c r="F23" s="442" t="s">
        <v>1</v>
      </c>
      <c r="G23" s="443" t="s">
        <v>328</v>
      </c>
      <c r="H23" s="558"/>
    </row>
    <row r="24" spans="1:9" s="356" customFormat="1" ht="15" customHeight="1" x14ac:dyDescent="0.15">
      <c r="A24" s="354" t="s">
        <v>408</v>
      </c>
      <c r="B24" s="355">
        <v>6715</v>
      </c>
      <c r="C24" s="355">
        <v>14583</v>
      </c>
      <c r="D24" s="355">
        <v>-7868</v>
      </c>
      <c r="E24" s="355">
        <v>14444</v>
      </c>
      <c r="F24" s="355">
        <v>17515</v>
      </c>
      <c r="G24" s="355">
        <v>-3071</v>
      </c>
      <c r="H24" s="355">
        <v>-10939</v>
      </c>
    </row>
    <row r="25" spans="1:9" s="356" customFormat="1" ht="15" customHeight="1" x14ac:dyDescent="0.15">
      <c r="A25" s="354" t="s">
        <v>385</v>
      </c>
      <c r="B25" s="355">
        <v>6505</v>
      </c>
      <c r="C25" s="355">
        <v>14798</v>
      </c>
      <c r="D25" s="355">
        <v>-8293</v>
      </c>
      <c r="E25" s="355">
        <v>13956</v>
      </c>
      <c r="F25" s="355">
        <v>17578</v>
      </c>
      <c r="G25" s="355">
        <v>-3622</v>
      </c>
      <c r="H25" s="355">
        <v>-11915</v>
      </c>
    </row>
    <row r="26" spans="1:9" s="356" customFormat="1" ht="15" customHeight="1" x14ac:dyDescent="0.15">
      <c r="A26" s="354" t="s">
        <v>386</v>
      </c>
      <c r="B26" s="355">
        <v>6248</v>
      </c>
      <c r="C26" s="355">
        <v>15016</v>
      </c>
      <c r="D26" s="355">
        <v>-8768</v>
      </c>
      <c r="E26" s="355">
        <v>13797</v>
      </c>
      <c r="F26" s="355">
        <v>18040</v>
      </c>
      <c r="G26" s="355">
        <v>-4243</v>
      </c>
      <c r="H26" s="355">
        <v>-13011</v>
      </c>
    </row>
    <row r="27" spans="1:9" s="356" customFormat="1" ht="15" customHeight="1" x14ac:dyDescent="0.15">
      <c r="A27" s="354" t="s">
        <v>387</v>
      </c>
      <c r="B27" s="355">
        <v>6077</v>
      </c>
      <c r="C27" s="355">
        <v>14862</v>
      </c>
      <c r="D27" s="355">
        <v>-8785</v>
      </c>
      <c r="E27" s="355">
        <v>13440</v>
      </c>
      <c r="F27" s="355">
        <v>17926</v>
      </c>
      <c r="G27" s="355">
        <v>-4486</v>
      </c>
      <c r="H27" s="355">
        <v>-13271</v>
      </c>
    </row>
    <row r="28" spans="1:9" s="356" customFormat="1" ht="15" customHeight="1" x14ac:dyDescent="0.15">
      <c r="A28" s="354" t="s">
        <v>388</v>
      </c>
      <c r="B28" s="355">
        <v>5988</v>
      </c>
      <c r="C28" s="355">
        <v>14909</v>
      </c>
      <c r="D28" s="355">
        <v>-8921</v>
      </c>
      <c r="E28" s="355">
        <v>12959</v>
      </c>
      <c r="F28" s="355">
        <v>17748</v>
      </c>
      <c r="G28" s="355">
        <v>-4789</v>
      </c>
      <c r="H28" s="355">
        <v>-13710</v>
      </c>
      <c r="I28" s="358"/>
    </row>
    <row r="29" spans="1:9" s="356" customFormat="1" ht="15" customHeight="1" x14ac:dyDescent="0.15">
      <c r="A29" s="354" t="s">
        <v>389</v>
      </c>
      <c r="B29" s="355">
        <v>5739</v>
      </c>
      <c r="C29" s="355">
        <v>15099</v>
      </c>
      <c r="D29" s="355">
        <v>-9360</v>
      </c>
      <c r="E29" s="355">
        <v>13323</v>
      </c>
      <c r="F29" s="355">
        <v>17423</v>
      </c>
      <c r="G29" s="355">
        <v>-4100</v>
      </c>
      <c r="H29" s="355">
        <v>-13460</v>
      </c>
    </row>
    <row r="30" spans="1:9" s="356" customFormat="1" ht="15" customHeight="1" x14ac:dyDescent="0.15">
      <c r="A30" s="354" t="s">
        <v>390</v>
      </c>
      <c r="B30" s="355">
        <v>5461</v>
      </c>
      <c r="C30" s="355">
        <v>15493</v>
      </c>
      <c r="D30" s="355">
        <v>-10032</v>
      </c>
      <c r="E30" s="355">
        <v>12498</v>
      </c>
      <c r="F30" s="355">
        <v>16751</v>
      </c>
      <c r="G30" s="355">
        <v>-4253</v>
      </c>
      <c r="H30" s="355">
        <v>-14285</v>
      </c>
    </row>
    <row r="31" spans="1:9" s="356" customFormat="1" ht="15" customHeight="1" x14ac:dyDescent="0.15">
      <c r="A31" s="354" t="s">
        <v>391</v>
      </c>
      <c r="B31" s="355">
        <v>5116</v>
      </c>
      <c r="C31" s="355">
        <v>15396</v>
      </c>
      <c r="D31" s="355">
        <v>-10280</v>
      </c>
      <c r="E31" s="355">
        <v>12122</v>
      </c>
      <c r="F31" s="355">
        <v>16532</v>
      </c>
      <c r="G31" s="355">
        <v>-4410</v>
      </c>
      <c r="H31" s="355">
        <v>-14690</v>
      </c>
    </row>
    <row r="32" spans="1:9" s="356" customFormat="1" ht="15" customHeight="1" x14ac:dyDescent="0.15">
      <c r="A32" s="354" t="s">
        <v>392</v>
      </c>
      <c r="B32" s="355">
        <v>4863</v>
      </c>
      <c r="C32" s="355">
        <v>15703</v>
      </c>
      <c r="D32" s="355">
        <v>-10840</v>
      </c>
      <c r="E32" s="355">
        <v>12618</v>
      </c>
      <c r="F32" s="355">
        <v>16535</v>
      </c>
      <c r="G32" s="355">
        <v>-3917</v>
      </c>
      <c r="H32" s="355">
        <v>-14757</v>
      </c>
    </row>
    <row r="33" spans="1:9" s="356" customFormat="1" ht="15" customHeight="1" x14ac:dyDescent="0.15">
      <c r="A33" s="459" t="s">
        <v>393</v>
      </c>
      <c r="B33" s="441">
        <v>4508</v>
      </c>
      <c r="C33" s="441">
        <v>15520</v>
      </c>
      <c r="D33" s="441">
        <v>-11012</v>
      </c>
      <c r="E33" s="441">
        <v>11899</v>
      </c>
      <c r="F33" s="441">
        <v>14809</v>
      </c>
      <c r="G33" s="441">
        <v>-2910</v>
      </c>
      <c r="H33" s="441">
        <v>-13922</v>
      </c>
    </row>
    <row r="34" spans="1:9" s="356" customFormat="1" ht="15" customHeight="1" x14ac:dyDescent="0.15">
      <c r="A34" s="445"/>
      <c r="B34" s="355"/>
      <c r="C34" s="355"/>
      <c r="D34" s="355"/>
      <c r="E34" s="355"/>
      <c r="F34" s="355"/>
      <c r="G34" s="355"/>
      <c r="H34" s="355"/>
    </row>
    <row r="35" spans="1:9" ht="15" customHeight="1" x14ac:dyDescent="0.15">
      <c r="A35" s="439" t="s">
        <v>342</v>
      </c>
      <c r="H35" s="39" t="s">
        <v>409</v>
      </c>
    </row>
    <row r="36" spans="1:9" s="34" customFormat="1" ht="15" customHeight="1" x14ac:dyDescent="0.15">
      <c r="A36" s="555" t="s">
        <v>332</v>
      </c>
      <c r="B36" s="37" t="s">
        <v>313</v>
      </c>
      <c r="C36" s="37"/>
      <c r="D36" s="37"/>
      <c r="E36" s="38" t="s">
        <v>314</v>
      </c>
      <c r="F36" s="37"/>
      <c r="G36" s="37"/>
      <c r="H36" s="557" t="s">
        <v>329</v>
      </c>
    </row>
    <row r="37" spans="1:9" s="35" customFormat="1" ht="33.75" customHeight="1" x14ac:dyDescent="0.15">
      <c r="A37" s="556"/>
      <c r="B37" s="442" t="s">
        <v>166</v>
      </c>
      <c r="C37" s="442" t="s">
        <v>154</v>
      </c>
      <c r="D37" s="443" t="s">
        <v>327</v>
      </c>
      <c r="E37" s="444" t="s">
        <v>197</v>
      </c>
      <c r="F37" s="442" t="s">
        <v>1</v>
      </c>
      <c r="G37" s="443" t="s">
        <v>328</v>
      </c>
      <c r="H37" s="558"/>
    </row>
    <row r="38" spans="1:9" s="356" customFormat="1" ht="15.75" customHeight="1" thickBot="1" x14ac:dyDescent="0.2">
      <c r="A38" s="473" t="s">
        <v>376</v>
      </c>
      <c r="B38" s="470">
        <v>396</v>
      </c>
      <c r="C38" s="470">
        <v>1208</v>
      </c>
      <c r="D38" s="470">
        <v>-812</v>
      </c>
      <c r="E38" s="470">
        <v>787</v>
      </c>
      <c r="F38" s="470">
        <v>1012</v>
      </c>
      <c r="G38" s="470">
        <v>-225</v>
      </c>
      <c r="H38" s="470">
        <v>-1037</v>
      </c>
      <c r="I38" s="364"/>
    </row>
    <row r="39" spans="1:9" s="356" customFormat="1" ht="15" customHeight="1" thickTop="1" x14ac:dyDescent="0.15">
      <c r="A39" s="359" t="s">
        <v>344</v>
      </c>
      <c r="B39" s="360">
        <v>394</v>
      </c>
      <c r="C39" s="360">
        <v>1351</v>
      </c>
      <c r="D39" s="440">
        <v>-957</v>
      </c>
      <c r="E39" s="440">
        <v>780</v>
      </c>
      <c r="F39" s="440">
        <v>818</v>
      </c>
      <c r="G39" s="440">
        <v>-38</v>
      </c>
      <c r="H39" s="440">
        <v>-995</v>
      </c>
      <c r="I39" s="355"/>
    </row>
    <row r="40" spans="1:9" s="356" customFormat="1" ht="15" customHeight="1" x14ac:dyDescent="0.15">
      <c r="A40" s="359" t="s">
        <v>345</v>
      </c>
      <c r="B40" s="360">
        <v>361</v>
      </c>
      <c r="C40" s="360">
        <v>1413</v>
      </c>
      <c r="D40" s="419">
        <v>-1052</v>
      </c>
      <c r="E40" s="419">
        <v>769</v>
      </c>
      <c r="F40" s="419">
        <v>713</v>
      </c>
      <c r="G40" s="419">
        <v>56</v>
      </c>
      <c r="H40" s="419">
        <v>-996</v>
      </c>
      <c r="I40" s="355"/>
    </row>
    <row r="41" spans="1:9" s="356" customFormat="1" ht="15" customHeight="1" x14ac:dyDescent="0.15">
      <c r="A41" s="359" t="s">
        <v>346</v>
      </c>
      <c r="B41" s="360">
        <v>353</v>
      </c>
      <c r="C41" s="360">
        <v>1401</v>
      </c>
      <c r="D41" s="419">
        <v>-1048</v>
      </c>
      <c r="E41" s="419">
        <v>684</v>
      </c>
      <c r="F41" s="419">
        <v>787</v>
      </c>
      <c r="G41" s="419">
        <v>-103</v>
      </c>
      <c r="H41" s="419">
        <v>-1151</v>
      </c>
      <c r="I41" s="355"/>
    </row>
    <row r="42" spans="1:9" s="356" customFormat="1" ht="15" customHeight="1" x14ac:dyDescent="0.15">
      <c r="A42" s="359" t="s">
        <v>334</v>
      </c>
      <c r="B42" s="360">
        <v>380</v>
      </c>
      <c r="C42" s="360">
        <v>1529</v>
      </c>
      <c r="D42" s="419">
        <v>-1149</v>
      </c>
      <c r="E42" s="419">
        <v>602</v>
      </c>
      <c r="F42" s="419">
        <v>734</v>
      </c>
      <c r="G42" s="419">
        <v>-132</v>
      </c>
      <c r="H42" s="419">
        <v>-1281</v>
      </c>
      <c r="I42" s="355"/>
    </row>
    <row r="43" spans="1:9" s="356" customFormat="1" ht="15" customHeight="1" x14ac:dyDescent="0.15">
      <c r="A43" s="359" t="s">
        <v>347</v>
      </c>
      <c r="B43" s="360">
        <v>331</v>
      </c>
      <c r="C43" s="360">
        <v>1235</v>
      </c>
      <c r="D43" s="419">
        <v>-904</v>
      </c>
      <c r="E43" s="419">
        <v>643</v>
      </c>
      <c r="F43" s="419">
        <v>972</v>
      </c>
      <c r="G43" s="419">
        <v>-329</v>
      </c>
      <c r="H43" s="419">
        <v>-1233</v>
      </c>
      <c r="I43" s="355"/>
    </row>
    <row r="44" spans="1:9" s="356" customFormat="1" ht="15" customHeight="1" x14ac:dyDescent="0.15">
      <c r="A44" s="359" t="s">
        <v>335</v>
      </c>
      <c r="B44" s="360">
        <v>363</v>
      </c>
      <c r="C44" s="360">
        <v>1336</v>
      </c>
      <c r="D44" s="419">
        <v>-973</v>
      </c>
      <c r="E44" s="419">
        <v>2493</v>
      </c>
      <c r="F44" s="419">
        <v>5445</v>
      </c>
      <c r="G44" s="419">
        <v>-2952</v>
      </c>
      <c r="H44" s="419">
        <v>-3925</v>
      </c>
      <c r="I44" s="355"/>
    </row>
    <row r="45" spans="1:9" s="356" customFormat="1" ht="15" customHeight="1" x14ac:dyDescent="0.15">
      <c r="A45" s="359" t="s">
        <v>336</v>
      </c>
      <c r="B45" s="360">
        <v>396</v>
      </c>
      <c r="C45" s="360">
        <v>1264</v>
      </c>
      <c r="D45" s="419">
        <v>-868</v>
      </c>
      <c r="E45" s="419">
        <v>2106</v>
      </c>
      <c r="F45" s="419">
        <v>1491</v>
      </c>
      <c r="G45" s="419">
        <v>615</v>
      </c>
      <c r="H45" s="419">
        <v>-253</v>
      </c>
      <c r="I45" s="355"/>
    </row>
    <row r="46" spans="1:9" s="356" customFormat="1" ht="15" customHeight="1" x14ac:dyDescent="0.15">
      <c r="A46" s="359" t="s">
        <v>337</v>
      </c>
      <c r="B46" s="360">
        <v>343</v>
      </c>
      <c r="C46" s="360">
        <v>1220</v>
      </c>
      <c r="D46" s="419">
        <v>-877</v>
      </c>
      <c r="E46" s="419">
        <v>648</v>
      </c>
      <c r="F46" s="419">
        <v>653</v>
      </c>
      <c r="G46" s="419">
        <v>-5</v>
      </c>
      <c r="H46" s="419">
        <v>-882</v>
      </c>
      <c r="I46" s="355"/>
    </row>
    <row r="47" spans="1:9" s="356" customFormat="1" ht="15" customHeight="1" x14ac:dyDescent="0.15">
      <c r="A47" s="359" t="s">
        <v>338</v>
      </c>
      <c r="B47" s="360">
        <v>405</v>
      </c>
      <c r="C47" s="360">
        <v>1159</v>
      </c>
      <c r="D47" s="419">
        <v>-754</v>
      </c>
      <c r="E47" s="419">
        <v>712</v>
      </c>
      <c r="F47" s="419">
        <v>744</v>
      </c>
      <c r="G47" s="419">
        <v>-32</v>
      </c>
      <c r="H47" s="419">
        <v>-786</v>
      </c>
      <c r="I47" s="355"/>
    </row>
    <row r="48" spans="1:9" s="356" customFormat="1" ht="15" customHeight="1" x14ac:dyDescent="0.15">
      <c r="A48" s="359" t="s">
        <v>377</v>
      </c>
      <c r="B48" s="360">
        <v>420</v>
      </c>
      <c r="C48" s="360">
        <v>1237</v>
      </c>
      <c r="D48" s="419">
        <v>-817</v>
      </c>
      <c r="E48" s="419">
        <v>848</v>
      </c>
      <c r="F48" s="419">
        <v>874</v>
      </c>
      <c r="G48" s="419">
        <v>-26</v>
      </c>
      <c r="H48" s="419">
        <v>-843</v>
      </c>
      <c r="I48" s="355"/>
    </row>
    <row r="49" spans="1:15" s="356" customFormat="1" ht="15" customHeight="1" x14ac:dyDescent="0.15">
      <c r="A49" s="359" t="s">
        <v>378</v>
      </c>
      <c r="B49" s="360">
        <v>377</v>
      </c>
      <c r="C49" s="360">
        <v>1203</v>
      </c>
      <c r="D49" s="355">
        <v>-826</v>
      </c>
      <c r="E49" s="355">
        <v>842</v>
      </c>
      <c r="F49" s="355">
        <v>756</v>
      </c>
      <c r="G49" s="355">
        <v>86</v>
      </c>
      <c r="H49" s="355">
        <v>-740</v>
      </c>
      <c r="I49" s="355"/>
    </row>
    <row r="50" spans="1:15" s="356" customFormat="1" ht="15" customHeight="1" x14ac:dyDescent="0.15">
      <c r="A50" s="359" t="s">
        <v>379</v>
      </c>
      <c r="B50" s="360">
        <v>385</v>
      </c>
      <c r="C50" s="360">
        <v>1172</v>
      </c>
      <c r="D50" s="355">
        <v>-787</v>
      </c>
      <c r="E50" s="355">
        <v>772</v>
      </c>
      <c r="F50" s="355">
        <v>822</v>
      </c>
      <c r="G50" s="355">
        <v>-50</v>
      </c>
      <c r="H50" s="355">
        <v>-837</v>
      </c>
      <c r="I50" s="355"/>
      <c r="J50" s="357"/>
    </row>
    <row r="51" spans="1:15" s="356" customFormat="1" ht="15" customHeight="1" x14ac:dyDescent="0.15">
      <c r="A51" s="361" t="s">
        <v>315</v>
      </c>
      <c r="B51" s="362">
        <v>4508</v>
      </c>
      <c r="C51" s="363">
        <v>15520</v>
      </c>
      <c r="D51" s="363">
        <v>-11012</v>
      </c>
      <c r="E51" s="363">
        <v>11899</v>
      </c>
      <c r="F51" s="363">
        <v>14809</v>
      </c>
      <c r="G51" s="363">
        <v>-2910</v>
      </c>
      <c r="H51" s="363">
        <v>-13922</v>
      </c>
      <c r="I51" s="364"/>
    </row>
    <row r="52" spans="1:15" s="468" customFormat="1" ht="15.75" customHeight="1" x14ac:dyDescent="0.15">
      <c r="A52" s="465"/>
      <c r="B52" s="466"/>
      <c r="C52" s="466"/>
      <c r="D52" s="466"/>
      <c r="E52" s="466"/>
      <c r="F52" s="466"/>
      <c r="G52" s="466"/>
      <c r="H52" s="466"/>
      <c r="I52" s="467"/>
    </row>
    <row r="53" spans="1:15" s="469" customFormat="1" ht="15.75" customHeight="1" x14ac:dyDescent="0.15">
      <c r="H53" s="396"/>
      <c r="I53" s="396"/>
      <c r="J53" s="396"/>
      <c r="K53" s="396"/>
      <c r="L53" s="396"/>
      <c r="M53" s="396"/>
      <c r="N53" s="396"/>
      <c r="O53" s="396"/>
    </row>
    <row r="64" spans="1:15" x14ac:dyDescent="0.15">
      <c r="B64" s="421"/>
    </row>
  </sheetData>
  <mergeCells count="4">
    <mergeCell ref="A36:A37"/>
    <mergeCell ref="H22:H23"/>
    <mergeCell ref="A22:A23"/>
    <mergeCell ref="H36:H37"/>
  </mergeCells>
  <phoneticPr fontId="51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41" customWidth="1"/>
    <col min="2" max="2" width="8.875" style="41" customWidth="1"/>
    <col min="3" max="4" width="7.625" style="41" customWidth="1"/>
    <col min="5" max="8" width="6" style="41" customWidth="1"/>
    <col min="9" max="10" width="4.375" style="41" customWidth="1"/>
    <col min="11" max="11" width="6" style="41" customWidth="1"/>
    <col min="12" max="13" width="4.375" style="41" customWidth="1"/>
    <col min="14" max="14" width="6" style="41" customWidth="1"/>
    <col min="15" max="16" width="5" style="41" customWidth="1"/>
    <col min="17" max="17" width="6.625" style="41" customWidth="1"/>
    <col min="18" max="19" width="6.125" style="41" customWidth="1"/>
    <col min="20" max="20" width="6.25" style="41" customWidth="1"/>
    <col min="21" max="21" width="6.125" style="41" customWidth="1"/>
    <col min="22" max="22" width="6.625" style="41" customWidth="1"/>
    <col min="23" max="26" width="6.125" style="41" customWidth="1"/>
    <col min="27" max="29" width="7.5" style="41" customWidth="1"/>
    <col min="30" max="30" width="8.5" style="41" customWidth="1"/>
    <col min="31" max="31" width="4.5" style="41" customWidth="1"/>
    <col min="32" max="32" width="9" style="41" customWidth="1"/>
    <col min="33" max="16384" width="9" style="41"/>
  </cols>
  <sheetData>
    <row r="1" spans="1:30" s="42" customFormat="1" ht="24" customHeight="1" x14ac:dyDescent="0.25">
      <c r="A1" s="43" t="s">
        <v>272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AD1" s="84"/>
    </row>
    <row r="2" spans="1:30" s="42" customFormat="1" ht="18.75" customHeight="1" x14ac:dyDescent="0.25">
      <c r="A2" s="44"/>
      <c r="B2" s="62"/>
      <c r="C2" s="62"/>
      <c r="D2" s="62"/>
      <c r="E2" s="66"/>
      <c r="F2" s="66"/>
      <c r="G2" s="66"/>
      <c r="H2" s="62"/>
      <c r="I2" s="62"/>
      <c r="J2" s="62"/>
      <c r="K2" s="62"/>
      <c r="L2" s="62"/>
      <c r="M2" s="62"/>
      <c r="N2" s="62"/>
      <c r="O2" s="62"/>
      <c r="P2" s="62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44"/>
    </row>
    <row r="3" spans="1:30" ht="22.5" customHeight="1" x14ac:dyDescent="0.2">
      <c r="A3" s="559">
        <v>44105</v>
      </c>
      <c r="B3" s="560"/>
      <c r="C3" s="560"/>
      <c r="D3" s="560"/>
      <c r="E3" s="67"/>
      <c r="P3" s="73"/>
      <c r="Q3" s="74"/>
      <c r="AC3" s="83"/>
      <c r="AD3" s="83" t="s">
        <v>11</v>
      </c>
    </row>
    <row r="4" spans="1:30" ht="14.1" customHeight="1" x14ac:dyDescent="0.15">
      <c r="A4" s="45"/>
      <c r="B4" s="561" t="s">
        <v>141</v>
      </c>
      <c r="C4" s="562"/>
      <c r="D4" s="563"/>
      <c r="E4" s="561" t="s">
        <v>181</v>
      </c>
      <c r="F4" s="562"/>
      <c r="G4" s="563"/>
      <c r="H4" s="561" t="s">
        <v>142</v>
      </c>
      <c r="I4" s="562"/>
      <c r="J4" s="563"/>
      <c r="K4" s="561" t="s">
        <v>105</v>
      </c>
      <c r="L4" s="562"/>
      <c r="M4" s="563"/>
      <c r="N4" s="567" t="s">
        <v>115</v>
      </c>
      <c r="O4" s="562"/>
      <c r="P4" s="563"/>
      <c r="Q4" s="75" t="s">
        <v>26</v>
      </c>
      <c r="R4" s="63"/>
      <c r="S4" s="63"/>
      <c r="T4" s="63"/>
      <c r="U4" s="82"/>
      <c r="V4" s="63" t="s">
        <v>273</v>
      </c>
      <c r="W4" s="63"/>
      <c r="X4" s="63"/>
      <c r="Y4" s="63"/>
      <c r="Z4" s="82"/>
      <c r="AA4" s="567" t="s">
        <v>137</v>
      </c>
      <c r="AB4" s="562"/>
      <c r="AC4" s="563"/>
      <c r="AD4" s="45"/>
    </row>
    <row r="5" spans="1:30" ht="14.1" customHeight="1" x14ac:dyDescent="0.15">
      <c r="A5" s="46" t="s">
        <v>274</v>
      </c>
      <c r="B5" s="564"/>
      <c r="C5" s="565"/>
      <c r="D5" s="566"/>
      <c r="E5" s="564"/>
      <c r="F5" s="565"/>
      <c r="G5" s="566"/>
      <c r="H5" s="564"/>
      <c r="I5" s="565"/>
      <c r="J5" s="566"/>
      <c r="K5" s="564"/>
      <c r="L5" s="565"/>
      <c r="M5" s="566"/>
      <c r="N5" s="564"/>
      <c r="O5" s="565"/>
      <c r="P5" s="566"/>
      <c r="Q5" s="76"/>
      <c r="R5" s="77" t="s">
        <v>32</v>
      </c>
      <c r="S5" s="80"/>
      <c r="T5" s="568" t="s">
        <v>255</v>
      </c>
      <c r="U5" s="568" t="s">
        <v>6</v>
      </c>
      <c r="V5" s="73"/>
      <c r="W5" s="77" t="s">
        <v>32</v>
      </c>
      <c r="X5" s="73"/>
      <c r="Y5" s="568" t="s">
        <v>255</v>
      </c>
      <c r="Z5" s="568" t="s">
        <v>6</v>
      </c>
      <c r="AA5" s="564"/>
      <c r="AB5" s="565"/>
      <c r="AC5" s="566"/>
      <c r="AD5" s="46" t="s">
        <v>274</v>
      </c>
    </row>
    <row r="6" spans="1:30" ht="15" customHeight="1" x14ac:dyDescent="0.15">
      <c r="A6" s="47"/>
      <c r="B6" s="63" t="s">
        <v>275</v>
      </c>
      <c r="C6" s="65" t="s">
        <v>18</v>
      </c>
      <c r="D6" s="63" t="s">
        <v>7</v>
      </c>
      <c r="E6" s="68" t="s">
        <v>32</v>
      </c>
      <c r="F6" s="68" t="s">
        <v>18</v>
      </c>
      <c r="G6" s="69" t="s">
        <v>7</v>
      </c>
      <c r="H6" s="70" t="s">
        <v>32</v>
      </c>
      <c r="I6" s="68" t="s">
        <v>18</v>
      </c>
      <c r="J6" s="69" t="s">
        <v>7</v>
      </c>
      <c r="K6" s="72" t="s">
        <v>32</v>
      </c>
      <c r="L6" s="68" t="s">
        <v>18</v>
      </c>
      <c r="M6" s="69" t="s">
        <v>7</v>
      </c>
      <c r="N6" s="72" t="s">
        <v>32</v>
      </c>
      <c r="O6" s="68" t="s">
        <v>18</v>
      </c>
      <c r="P6" s="69" t="s">
        <v>7</v>
      </c>
      <c r="Q6" s="68" t="s">
        <v>32</v>
      </c>
      <c r="R6" s="78" t="s">
        <v>18</v>
      </c>
      <c r="S6" s="81" t="s">
        <v>7</v>
      </c>
      <c r="T6" s="569"/>
      <c r="U6" s="569"/>
      <c r="V6" s="77" t="s">
        <v>32</v>
      </c>
      <c r="W6" s="78" t="s">
        <v>18</v>
      </c>
      <c r="X6" s="81" t="s">
        <v>7</v>
      </c>
      <c r="Y6" s="569"/>
      <c r="Z6" s="569"/>
      <c r="AA6" s="72" t="s">
        <v>32</v>
      </c>
      <c r="AB6" s="68" t="s">
        <v>18</v>
      </c>
      <c r="AC6" s="68" t="s">
        <v>7</v>
      </c>
      <c r="AD6" s="47"/>
    </row>
    <row r="7" spans="1:30" ht="20.100000000000001" customHeight="1" x14ac:dyDescent="0.15">
      <c r="A7" s="48" t="s">
        <v>248</v>
      </c>
      <c r="B7" s="366">
        <v>952005</v>
      </c>
      <c r="C7" s="366">
        <v>447779</v>
      </c>
      <c r="D7" s="366">
        <v>504226</v>
      </c>
      <c r="E7" s="366">
        <v>-837</v>
      </c>
      <c r="F7" s="366">
        <v>-402</v>
      </c>
      <c r="G7" s="366">
        <v>-435</v>
      </c>
      <c r="H7" s="366">
        <v>385</v>
      </c>
      <c r="I7" s="366">
        <v>205</v>
      </c>
      <c r="J7" s="366">
        <v>180</v>
      </c>
      <c r="K7" s="366">
        <v>1172</v>
      </c>
      <c r="L7" s="366">
        <v>574</v>
      </c>
      <c r="M7" s="366">
        <v>598</v>
      </c>
      <c r="N7" s="366">
        <v>-787</v>
      </c>
      <c r="O7" s="366">
        <v>-369</v>
      </c>
      <c r="P7" s="366">
        <v>-418</v>
      </c>
      <c r="Q7" s="366">
        <v>772</v>
      </c>
      <c r="R7" s="366">
        <v>421</v>
      </c>
      <c r="S7" s="366">
        <v>351</v>
      </c>
      <c r="T7" s="367">
        <v>0</v>
      </c>
      <c r="U7" s="366">
        <v>772</v>
      </c>
      <c r="V7" s="366">
        <v>822</v>
      </c>
      <c r="W7" s="366">
        <v>454</v>
      </c>
      <c r="X7" s="366">
        <v>368</v>
      </c>
      <c r="Y7" s="367">
        <v>0</v>
      </c>
      <c r="Z7" s="366">
        <v>822</v>
      </c>
      <c r="AA7" s="366">
        <v>-50</v>
      </c>
      <c r="AB7" s="366">
        <v>-33</v>
      </c>
      <c r="AC7" s="366">
        <v>-17</v>
      </c>
      <c r="AD7" s="48" t="s">
        <v>248</v>
      </c>
    </row>
    <row r="8" spans="1:30" ht="18" customHeight="1" x14ac:dyDescent="0.15">
      <c r="A8" s="49" t="s">
        <v>251</v>
      </c>
      <c r="B8" s="368">
        <v>952069</v>
      </c>
      <c r="C8" s="369">
        <v>447817</v>
      </c>
      <c r="D8" s="369">
        <v>504252</v>
      </c>
      <c r="E8" s="369">
        <v>-861</v>
      </c>
      <c r="F8" s="369">
        <v>-413</v>
      </c>
      <c r="G8" s="369">
        <v>-448</v>
      </c>
      <c r="H8" s="369">
        <v>385</v>
      </c>
      <c r="I8" s="369">
        <v>205</v>
      </c>
      <c r="J8" s="369">
        <v>180</v>
      </c>
      <c r="K8" s="369">
        <v>1172</v>
      </c>
      <c r="L8" s="369">
        <v>574</v>
      </c>
      <c r="M8" s="369">
        <v>598</v>
      </c>
      <c r="N8" s="369">
        <v>-787</v>
      </c>
      <c r="O8" s="369">
        <v>-369</v>
      </c>
      <c r="P8" s="369">
        <v>-418</v>
      </c>
      <c r="Q8" s="369">
        <v>1315</v>
      </c>
      <c r="R8" s="369">
        <v>686</v>
      </c>
      <c r="S8" s="369">
        <v>629</v>
      </c>
      <c r="T8" s="369">
        <v>543</v>
      </c>
      <c r="U8" s="369">
        <v>772</v>
      </c>
      <c r="V8" s="369">
        <v>1389</v>
      </c>
      <c r="W8" s="369">
        <v>730</v>
      </c>
      <c r="X8" s="369">
        <v>659</v>
      </c>
      <c r="Y8" s="369">
        <v>567</v>
      </c>
      <c r="Z8" s="369">
        <v>822</v>
      </c>
      <c r="AA8" s="369">
        <v>-74</v>
      </c>
      <c r="AB8" s="369">
        <v>-44</v>
      </c>
      <c r="AC8" s="369">
        <v>-30</v>
      </c>
      <c r="AD8" s="49" t="s">
        <v>251</v>
      </c>
    </row>
    <row r="9" spans="1:30" ht="18" customHeight="1" x14ac:dyDescent="0.15">
      <c r="A9" s="50" t="s">
        <v>254</v>
      </c>
      <c r="B9" s="369">
        <v>864602</v>
      </c>
      <c r="C9" s="369">
        <v>406731</v>
      </c>
      <c r="D9" s="369">
        <v>457871</v>
      </c>
      <c r="E9" s="369">
        <v>-744</v>
      </c>
      <c r="F9" s="369">
        <v>-365</v>
      </c>
      <c r="G9" s="369">
        <v>-379</v>
      </c>
      <c r="H9" s="369">
        <v>360</v>
      </c>
      <c r="I9" s="369">
        <v>192</v>
      </c>
      <c r="J9" s="369">
        <v>168</v>
      </c>
      <c r="K9" s="369">
        <v>1049</v>
      </c>
      <c r="L9" s="369">
        <v>523</v>
      </c>
      <c r="M9" s="369">
        <v>526</v>
      </c>
      <c r="N9" s="369">
        <v>-689</v>
      </c>
      <c r="O9" s="369">
        <v>-331</v>
      </c>
      <c r="P9" s="369">
        <v>-358</v>
      </c>
      <c r="Q9" s="369">
        <v>1200</v>
      </c>
      <c r="R9" s="369">
        <v>632</v>
      </c>
      <c r="S9" s="369">
        <v>568</v>
      </c>
      <c r="T9" s="369">
        <v>480</v>
      </c>
      <c r="U9" s="369">
        <v>720</v>
      </c>
      <c r="V9" s="369">
        <v>1255</v>
      </c>
      <c r="W9" s="369">
        <v>666</v>
      </c>
      <c r="X9" s="369">
        <v>589</v>
      </c>
      <c r="Y9" s="369">
        <v>470</v>
      </c>
      <c r="Z9" s="369">
        <v>785</v>
      </c>
      <c r="AA9" s="369">
        <v>-55</v>
      </c>
      <c r="AB9" s="369">
        <v>-34</v>
      </c>
      <c r="AC9" s="369">
        <v>-21</v>
      </c>
      <c r="AD9" s="50" t="s">
        <v>254</v>
      </c>
    </row>
    <row r="10" spans="1:30" ht="18" customHeight="1" x14ac:dyDescent="0.15">
      <c r="A10" s="51" t="s">
        <v>196</v>
      </c>
      <c r="B10" s="370">
        <v>87467</v>
      </c>
      <c r="C10" s="370">
        <v>41086</v>
      </c>
      <c r="D10" s="370">
        <v>46381</v>
      </c>
      <c r="E10" s="370">
        <v>-117</v>
      </c>
      <c r="F10" s="370">
        <v>-48</v>
      </c>
      <c r="G10" s="370">
        <v>-69</v>
      </c>
      <c r="H10" s="370">
        <v>25</v>
      </c>
      <c r="I10" s="370">
        <v>13</v>
      </c>
      <c r="J10" s="370">
        <v>12</v>
      </c>
      <c r="K10" s="370">
        <v>123</v>
      </c>
      <c r="L10" s="370">
        <v>51</v>
      </c>
      <c r="M10" s="370">
        <v>72</v>
      </c>
      <c r="N10" s="370">
        <v>-98</v>
      </c>
      <c r="O10" s="370">
        <v>-38</v>
      </c>
      <c r="P10" s="370">
        <v>-60</v>
      </c>
      <c r="Q10" s="370">
        <v>115</v>
      </c>
      <c r="R10" s="370">
        <v>54</v>
      </c>
      <c r="S10" s="370">
        <v>61</v>
      </c>
      <c r="T10" s="370">
        <v>63</v>
      </c>
      <c r="U10" s="370">
        <v>52</v>
      </c>
      <c r="V10" s="370">
        <v>134</v>
      </c>
      <c r="W10" s="370">
        <v>64</v>
      </c>
      <c r="X10" s="370">
        <v>70</v>
      </c>
      <c r="Y10" s="370">
        <v>97</v>
      </c>
      <c r="Z10" s="370">
        <v>37</v>
      </c>
      <c r="AA10" s="370">
        <v>-19</v>
      </c>
      <c r="AB10" s="370">
        <v>-10</v>
      </c>
      <c r="AC10" s="370">
        <v>-9</v>
      </c>
      <c r="AD10" s="51" t="s">
        <v>196</v>
      </c>
    </row>
    <row r="11" spans="1:30" ht="18" customHeight="1" x14ac:dyDescent="0.15">
      <c r="A11" s="52" t="s">
        <v>257</v>
      </c>
      <c r="B11" s="369">
        <v>304031</v>
      </c>
      <c r="C11" s="369">
        <v>143394</v>
      </c>
      <c r="D11" s="369">
        <v>160637</v>
      </c>
      <c r="E11" s="369">
        <v>-155</v>
      </c>
      <c r="F11" s="369">
        <v>-97</v>
      </c>
      <c r="G11" s="369">
        <v>-58</v>
      </c>
      <c r="H11" s="369">
        <v>139</v>
      </c>
      <c r="I11" s="371">
        <v>77</v>
      </c>
      <c r="J11" s="371">
        <v>62</v>
      </c>
      <c r="K11" s="369">
        <v>266</v>
      </c>
      <c r="L11" s="372">
        <v>135</v>
      </c>
      <c r="M11" s="372">
        <v>131</v>
      </c>
      <c r="N11" s="369">
        <v>-127</v>
      </c>
      <c r="O11" s="369">
        <v>-58</v>
      </c>
      <c r="P11" s="369">
        <v>-69</v>
      </c>
      <c r="Q11" s="369">
        <v>542</v>
      </c>
      <c r="R11" s="369">
        <v>287</v>
      </c>
      <c r="S11" s="369">
        <v>255</v>
      </c>
      <c r="T11" s="369">
        <v>173</v>
      </c>
      <c r="U11" s="369">
        <v>369</v>
      </c>
      <c r="V11" s="369">
        <v>570</v>
      </c>
      <c r="W11" s="369">
        <v>326</v>
      </c>
      <c r="X11" s="369">
        <v>244</v>
      </c>
      <c r="Y11" s="369">
        <v>136</v>
      </c>
      <c r="Z11" s="369">
        <v>434</v>
      </c>
      <c r="AA11" s="369">
        <v>-28</v>
      </c>
      <c r="AB11" s="369">
        <v>-39</v>
      </c>
      <c r="AC11" s="369">
        <v>11</v>
      </c>
      <c r="AD11" s="52" t="s">
        <v>257</v>
      </c>
    </row>
    <row r="12" spans="1:30" ht="18" customHeight="1" x14ac:dyDescent="0.15">
      <c r="A12" s="52" t="s">
        <v>258</v>
      </c>
      <c r="B12" s="369">
        <v>49952</v>
      </c>
      <c r="C12" s="369">
        <v>22892</v>
      </c>
      <c r="D12" s="369">
        <v>27060</v>
      </c>
      <c r="E12" s="369">
        <v>-14</v>
      </c>
      <c r="F12" s="369">
        <v>-9</v>
      </c>
      <c r="G12" s="369">
        <v>-5</v>
      </c>
      <c r="H12" s="369">
        <v>23</v>
      </c>
      <c r="I12" s="373">
        <v>10</v>
      </c>
      <c r="J12" s="373">
        <v>13</v>
      </c>
      <c r="K12" s="369">
        <v>61</v>
      </c>
      <c r="L12" s="373">
        <v>30</v>
      </c>
      <c r="M12" s="373">
        <v>31</v>
      </c>
      <c r="N12" s="369">
        <v>-38</v>
      </c>
      <c r="O12" s="369">
        <v>-20</v>
      </c>
      <c r="P12" s="369">
        <v>-18</v>
      </c>
      <c r="Q12" s="369">
        <v>72</v>
      </c>
      <c r="R12" s="369">
        <v>39</v>
      </c>
      <c r="S12" s="369">
        <v>33</v>
      </c>
      <c r="T12" s="369">
        <v>31</v>
      </c>
      <c r="U12" s="369">
        <v>41</v>
      </c>
      <c r="V12" s="369">
        <v>48</v>
      </c>
      <c r="W12" s="369">
        <v>28</v>
      </c>
      <c r="X12" s="369">
        <v>20</v>
      </c>
      <c r="Y12" s="369">
        <v>19</v>
      </c>
      <c r="Z12" s="369">
        <v>29</v>
      </c>
      <c r="AA12" s="369">
        <v>24</v>
      </c>
      <c r="AB12" s="369">
        <v>11</v>
      </c>
      <c r="AC12" s="369">
        <v>13</v>
      </c>
      <c r="AD12" s="52" t="s">
        <v>258</v>
      </c>
    </row>
    <row r="13" spans="1:30" ht="18" customHeight="1" x14ac:dyDescent="0.15">
      <c r="A13" s="52" t="s">
        <v>259</v>
      </c>
      <c r="B13" s="369">
        <v>85174</v>
      </c>
      <c r="C13" s="369">
        <v>39981</v>
      </c>
      <c r="D13" s="369">
        <v>45193</v>
      </c>
      <c r="E13" s="369">
        <v>-90</v>
      </c>
      <c r="F13" s="369">
        <v>-45</v>
      </c>
      <c r="G13" s="369">
        <v>-45</v>
      </c>
      <c r="H13" s="369">
        <v>31</v>
      </c>
      <c r="I13" s="373">
        <v>15</v>
      </c>
      <c r="J13" s="373">
        <v>16</v>
      </c>
      <c r="K13" s="369">
        <v>117</v>
      </c>
      <c r="L13" s="373">
        <v>59</v>
      </c>
      <c r="M13" s="373">
        <v>58</v>
      </c>
      <c r="N13" s="369">
        <v>-86</v>
      </c>
      <c r="O13" s="369">
        <v>-44</v>
      </c>
      <c r="P13" s="369">
        <v>-42</v>
      </c>
      <c r="Q13" s="369">
        <v>102</v>
      </c>
      <c r="R13" s="369">
        <v>52</v>
      </c>
      <c r="S13" s="369">
        <v>50</v>
      </c>
      <c r="T13" s="369">
        <v>44</v>
      </c>
      <c r="U13" s="369">
        <v>58</v>
      </c>
      <c r="V13" s="369">
        <v>106</v>
      </c>
      <c r="W13" s="369">
        <v>53</v>
      </c>
      <c r="X13" s="369">
        <v>53</v>
      </c>
      <c r="Y13" s="369">
        <v>59</v>
      </c>
      <c r="Z13" s="369">
        <v>47</v>
      </c>
      <c r="AA13" s="369">
        <v>-4</v>
      </c>
      <c r="AB13" s="369">
        <v>-1</v>
      </c>
      <c r="AC13" s="369">
        <v>-3</v>
      </c>
      <c r="AD13" s="52" t="s">
        <v>259</v>
      </c>
    </row>
    <row r="14" spans="1:30" ht="18" customHeight="1" x14ac:dyDescent="0.15">
      <c r="A14" s="52" t="s">
        <v>260</v>
      </c>
      <c r="B14" s="369">
        <v>69024</v>
      </c>
      <c r="C14" s="369">
        <v>32317</v>
      </c>
      <c r="D14" s="369">
        <v>36707</v>
      </c>
      <c r="E14" s="369">
        <v>-67</v>
      </c>
      <c r="F14" s="369">
        <v>-36</v>
      </c>
      <c r="G14" s="369">
        <v>-31</v>
      </c>
      <c r="H14" s="369">
        <v>31</v>
      </c>
      <c r="I14" s="373">
        <v>15</v>
      </c>
      <c r="J14" s="373">
        <v>16</v>
      </c>
      <c r="K14" s="369">
        <v>73</v>
      </c>
      <c r="L14" s="373">
        <v>37</v>
      </c>
      <c r="M14" s="373">
        <v>36</v>
      </c>
      <c r="N14" s="369">
        <v>-42</v>
      </c>
      <c r="O14" s="369">
        <v>-22</v>
      </c>
      <c r="P14" s="369">
        <v>-20</v>
      </c>
      <c r="Q14" s="369">
        <v>65</v>
      </c>
      <c r="R14" s="369">
        <v>36</v>
      </c>
      <c r="S14" s="369">
        <v>29</v>
      </c>
      <c r="T14" s="369">
        <v>28</v>
      </c>
      <c r="U14" s="369">
        <v>37</v>
      </c>
      <c r="V14" s="369">
        <v>90</v>
      </c>
      <c r="W14" s="369">
        <v>50</v>
      </c>
      <c r="X14" s="369">
        <v>40</v>
      </c>
      <c r="Y14" s="369">
        <v>31</v>
      </c>
      <c r="Z14" s="369">
        <v>59</v>
      </c>
      <c r="AA14" s="369">
        <v>-25</v>
      </c>
      <c r="AB14" s="369">
        <v>-14</v>
      </c>
      <c r="AC14" s="369">
        <v>-11</v>
      </c>
      <c r="AD14" s="52" t="s">
        <v>260</v>
      </c>
    </row>
    <row r="15" spans="1:30" ht="18" customHeight="1" x14ac:dyDescent="0.15">
      <c r="A15" s="52" t="s">
        <v>200</v>
      </c>
      <c r="B15" s="369">
        <v>24960</v>
      </c>
      <c r="C15" s="369">
        <v>11769</v>
      </c>
      <c r="D15" s="369">
        <v>13191</v>
      </c>
      <c r="E15" s="369">
        <v>-53</v>
      </c>
      <c r="F15" s="369">
        <v>-24</v>
      </c>
      <c r="G15" s="369">
        <v>-29</v>
      </c>
      <c r="H15" s="369">
        <v>6</v>
      </c>
      <c r="I15" s="373">
        <v>3</v>
      </c>
      <c r="J15" s="373">
        <v>3</v>
      </c>
      <c r="K15" s="369">
        <v>51</v>
      </c>
      <c r="L15" s="373">
        <v>22</v>
      </c>
      <c r="M15" s="373">
        <v>29</v>
      </c>
      <c r="N15" s="369">
        <v>-45</v>
      </c>
      <c r="O15" s="369">
        <v>-19</v>
      </c>
      <c r="P15" s="369">
        <v>-26</v>
      </c>
      <c r="Q15" s="369">
        <v>31</v>
      </c>
      <c r="R15" s="369">
        <v>12</v>
      </c>
      <c r="S15" s="369">
        <v>19</v>
      </c>
      <c r="T15" s="369">
        <v>12</v>
      </c>
      <c r="U15" s="369">
        <v>19</v>
      </c>
      <c r="V15" s="369">
        <v>39</v>
      </c>
      <c r="W15" s="369">
        <v>17</v>
      </c>
      <c r="X15" s="369">
        <v>22</v>
      </c>
      <c r="Y15" s="369">
        <v>30</v>
      </c>
      <c r="Z15" s="369">
        <v>9</v>
      </c>
      <c r="AA15" s="369">
        <v>-8</v>
      </c>
      <c r="AB15" s="369">
        <v>-5</v>
      </c>
      <c r="AC15" s="369">
        <v>-3</v>
      </c>
      <c r="AD15" s="52" t="s">
        <v>200</v>
      </c>
    </row>
    <row r="16" spans="1:30" ht="18" customHeight="1" x14ac:dyDescent="0.15">
      <c r="A16" s="52" t="s">
        <v>185</v>
      </c>
      <c r="B16" s="369">
        <v>41912</v>
      </c>
      <c r="C16" s="369">
        <v>20024</v>
      </c>
      <c r="D16" s="369">
        <v>21888</v>
      </c>
      <c r="E16" s="369">
        <v>-60</v>
      </c>
      <c r="F16" s="369">
        <v>-18</v>
      </c>
      <c r="G16" s="369">
        <v>-42</v>
      </c>
      <c r="H16" s="369">
        <v>18</v>
      </c>
      <c r="I16" s="373">
        <v>9</v>
      </c>
      <c r="J16" s="373">
        <v>9</v>
      </c>
      <c r="K16" s="369">
        <v>70</v>
      </c>
      <c r="L16" s="373">
        <v>37</v>
      </c>
      <c r="M16" s="373">
        <v>33</v>
      </c>
      <c r="N16" s="369">
        <v>-52</v>
      </c>
      <c r="O16" s="369">
        <v>-28</v>
      </c>
      <c r="P16" s="369">
        <v>-24</v>
      </c>
      <c r="Q16" s="369">
        <v>43</v>
      </c>
      <c r="R16" s="369">
        <v>29</v>
      </c>
      <c r="S16" s="369">
        <v>14</v>
      </c>
      <c r="T16" s="369">
        <v>9</v>
      </c>
      <c r="U16" s="369">
        <v>34</v>
      </c>
      <c r="V16" s="369">
        <v>51</v>
      </c>
      <c r="W16" s="369">
        <v>19</v>
      </c>
      <c r="X16" s="369">
        <v>32</v>
      </c>
      <c r="Y16" s="369">
        <v>23</v>
      </c>
      <c r="Z16" s="369">
        <v>28</v>
      </c>
      <c r="AA16" s="369">
        <v>-8</v>
      </c>
      <c r="AB16" s="369">
        <v>10</v>
      </c>
      <c r="AC16" s="369">
        <v>-18</v>
      </c>
      <c r="AD16" s="52" t="s">
        <v>185</v>
      </c>
    </row>
    <row r="17" spans="1:30" ht="18" customHeight="1" x14ac:dyDescent="0.15">
      <c r="A17" s="52" t="s">
        <v>146</v>
      </c>
      <c r="B17" s="369">
        <v>29110</v>
      </c>
      <c r="C17" s="369">
        <v>13637</v>
      </c>
      <c r="D17" s="369">
        <v>15473</v>
      </c>
      <c r="E17" s="369">
        <v>-45</v>
      </c>
      <c r="F17" s="369">
        <v>-14</v>
      </c>
      <c r="G17" s="369">
        <v>-31</v>
      </c>
      <c r="H17" s="369">
        <v>10</v>
      </c>
      <c r="I17" s="373">
        <v>7</v>
      </c>
      <c r="J17" s="373">
        <v>3</v>
      </c>
      <c r="K17" s="369">
        <v>45</v>
      </c>
      <c r="L17" s="373">
        <v>21</v>
      </c>
      <c r="M17" s="373">
        <v>24</v>
      </c>
      <c r="N17" s="369">
        <v>-35</v>
      </c>
      <c r="O17" s="369">
        <v>-14</v>
      </c>
      <c r="P17" s="369">
        <v>-21</v>
      </c>
      <c r="Q17" s="369">
        <v>15</v>
      </c>
      <c r="R17" s="369">
        <v>8</v>
      </c>
      <c r="S17" s="369">
        <v>7</v>
      </c>
      <c r="T17" s="369">
        <v>6</v>
      </c>
      <c r="U17" s="369">
        <v>9</v>
      </c>
      <c r="V17" s="369">
        <v>25</v>
      </c>
      <c r="W17" s="369">
        <v>8</v>
      </c>
      <c r="X17" s="369">
        <v>17</v>
      </c>
      <c r="Y17" s="369">
        <v>11</v>
      </c>
      <c r="Z17" s="369">
        <v>14</v>
      </c>
      <c r="AA17" s="369">
        <v>-10</v>
      </c>
      <c r="AB17" s="369">
        <v>0</v>
      </c>
      <c r="AC17" s="369">
        <v>-10</v>
      </c>
      <c r="AD17" s="52" t="s">
        <v>146</v>
      </c>
    </row>
    <row r="18" spans="1:30" ht="18" customHeight="1" x14ac:dyDescent="0.15">
      <c r="A18" s="53" t="s">
        <v>143</v>
      </c>
      <c r="B18" s="369">
        <v>74231</v>
      </c>
      <c r="C18" s="369">
        <v>35525</v>
      </c>
      <c r="D18" s="369">
        <v>38706</v>
      </c>
      <c r="E18" s="369">
        <v>-88</v>
      </c>
      <c r="F18" s="369">
        <v>-38</v>
      </c>
      <c r="G18" s="369">
        <v>-50</v>
      </c>
      <c r="H18" s="369">
        <v>33</v>
      </c>
      <c r="I18" s="373">
        <v>18</v>
      </c>
      <c r="J18" s="373">
        <v>15</v>
      </c>
      <c r="K18" s="369">
        <v>104</v>
      </c>
      <c r="L18" s="373">
        <v>48</v>
      </c>
      <c r="M18" s="373">
        <v>56</v>
      </c>
      <c r="N18" s="369">
        <v>-71</v>
      </c>
      <c r="O18" s="369">
        <v>-30</v>
      </c>
      <c r="P18" s="369">
        <v>-41</v>
      </c>
      <c r="Q18" s="369">
        <v>90</v>
      </c>
      <c r="R18" s="369">
        <v>51</v>
      </c>
      <c r="S18" s="369">
        <v>39</v>
      </c>
      <c r="T18" s="369">
        <v>29</v>
      </c>
      <c r="U18" s="369">
        <v>61</v>
      </c>
      <c r="V18" s="369">
        <v>107</v>
      </c>
      <c r="W18" s="369">
        <v>59</v>
      </c>
      <c r="X18" s="369">
        <v>48</v>
      </c>
      <c r="Y18" s="369">
        <v>47</v>
      </c>
      <c r="Z18" s="369">
        <v>60</v>
      </c>
      <c r="AA18" s="369">
        <v>-17</v>
      </c>
      <c r="AB18" s="369">
        <v>-8</v>
      </c>
      <c r="AC18" s="369">
        <v>-9</v>
      </c>
      <c r="AD18" s="53" t="s">
        <v>143</v>
      </c>
    </row>
    <row r="19" spans="1:30" ht="18" customHeight="1" x14ac:dyDescent="0.15">
      <c r="A19" s="52" t="s">
        <v>261</v>
      </c>
      <c r="B19" s="369">
        <v>31620</v>
      </c>
      <c r="C19" s="369">
        <v>14854</v>
      </c>
      <c r="D19" s="369">
        <v>16766</v>
      </c>
      <c r="E19" s="369">
        <v>-5</v>
      </c>
      <c r="F19" s="369">
        <v>3</v>
      </c>
      <c r="G19" s="369">
        <v>-8</v>
      </c>
      <c r="H19" s="369">
        <v>14</v>
      </c>
      <c r="I19" s="373">
        <v>9</v>
      </c>
      <c r="J19" s="373">
        <v>5</v>
      </c>
      <c r="K19" s="369">
        <v>35</v>
      </c>
      <c r="L19" s="373">
        <v>16</v>
      </c>
      <c r="M19" s="373">
        <v>19</v>
      </c>
      <c r="N19" s="369">
        <v>-21</v>
      </c>
      <c r="O19" s="369">
        <v>-7</v>
      </c>
      <c r="P19" s="369">
        <v>-14</v>
      </c>
      <c r="Q19" s="369">
        <v>56</v>
      </c>
      <c r="R19" s="369">
        <v>27</v>
      </c>
      <c r="S19" s="369">
        <v>29</v>
      </c>
      <c r="T19" s="369">
        <v>41</v>
      </c>
      <c r="U19" s="369">
        <v>15</v>
      </c>
      <c r="V19" s="369">
        <v>40</v>
      </c>
      <c r="W19" s="369">
        <v>17</v>
      </c>
      <c r="X19" s="369">
        <v>23</v>
      </c>
      <c r="Y19" s="369">
        <v>27</v>
      </c>
      <c r="Z19" s="369">
        <v>13</v>
      </c>
      <c r="AA19" s="369">
        <v>16</v>
      </c>
      <c r="AB19" s="369">
        <v>10</v>
      </c>
      <c r="AC19" s="369">
        <v>6</v>
      </c>
      <c r="AD19" s="52" t="s">
        <v>261</v>
      </c>
    </row>
    <row r="20" spans="1:30" ht="18" customHeight="1" x14ac:dyDescent="0.15">
      <c r="A20" s="52" t="s">
        <v>122</v>
      </c>
      <c r="B20" s="369">
        <v>76672</v>
      </c>
      <c r="C20" s="369">
        <v>35776</v>
      </c>
      <c r="D20" s="369">
        <v>40896</v>
      </c>
      <c r="E20" s="369">
        <v>-68</v>
      </c>
      <c r="F20" s="369">
        <v>-55</v>
      </c>
      <c r="G20" s="369">
        <v>-13</v>
      </c>
      <c r="H20" s="369">
        <v>31</v>
      </c>
      <c r="I20" s="373">
        <v>12</v>
      </c>
      <c r="J20" s="373">
        <v>19</v>
      </c>
      <c r="K20" s="369">
        <v>109</v>
      </c>
      <c r="L20" s="373">
        <v>61</v>
      </c>
      <c r="M20" s="373">
        <v>48</v>
      </c>
      <c r="N20" s="369">
        <v>-78</v>
      </c>
      <c r="O20" s="369">
        <v>-49</v>
      </c>
      <c r="P20" s="369">
        <v>-29</v>
      </c>
      <c r="Q20" s="369">
        <v>105</v>
      </c>
      <c r="R20" s="369">
        <v>45</v>
      </c>
      <c r="S20" s="369">
        <v>60</v>
      </c>
      <c r="T20" s="369">
        <v>63</v>
      </c>
      <c r="U20" s="369">
        <v>42</v>
      </c>
      <c r="V20" s="369">
        <v>95</v>
      </c>
      <c r="W20" s="369">
        <v>51</v>
      </c>
      <c r="X20" s="369">
        <v>44</v>
      </c>
      <c r="Y20" s="369">
        <v>55</v>
      </c>
      <c r="Z20" s="369">
        <v>40</v>
      </c>
      <c r="AA20" s="369">
        <v>10</v>
      </c>
      <c r="AB20" s="369">
        <v>-6</v>
      </c>
      <c r="AC20" s="369">
        <v>16</v>
      </c>
      <c r="AD20" s="52" t="s">
        <v>122</v>
      </c>
    </row>
    <row r="21" spans="1:30" ht="18" customHeight="1" x14ac:dyDescent="0.15">
      <c r="A21" s="52" t="s">
        <v>28</v>
      </c>
      <c r="B21" s="369">
        <v>29973</v>
      </c>
      <c r="C21" s="369">
        <v>14043</v>
      </c>
      <c r="D21" s="369">
        <v>15930</v>
      </c>
      <c r="E21" s="369">
        <v>-9</v>
      </c>
      <c r="F21" s="369">
        <v>0</v>
      </c>
      <c r="G21" s="369">
        <v>-9</v>
      </c>
      <c r="H21" s="369">
        <v>5</v>
      </c>
      <c r="I21" s="373">
        <v>4</v>
      </c>
      <c r="J21" s="373">
        <v>1</v>
      </c>
      <c r="K21" s="369">
        <v>35</v>
      </c>
      <c r="L21" s="373">
        <v>17</v>
      </c>
      <c r="M21" s="373">
        <v>18</v>
      </c>
      <c r="N21" s="369">
        <v>-30</v>
      </c>
      <c r="O21" s="369">
        <v>-13</v>
      </c>
      <c r="P21" s="369">
        <v>-17</v>
      </c>
      <c r="Q21" s="369">
        <v>49</v>
      </c>
      <c r="R21" s="369">
        <v>26</v>
      </c>
      <c r="S21" s="369">
        <v>23</v>
      </c>
      <c r="T21" s="369">
        <v>34</v>
      </c>
      <c r="U21" s="369">
        <v>15</v>
      </c>
      <c r="V21" s="369">
        <v>28</v>
      </c>
      <c r="W21" s="369">
        <v>13</v>
      </c>
      <c r="X21" s="369">
        <v>15</v>
      </c>
      <c r="Y21" s="369">
        <v>13</v>
      </c>
      <c r="Z21" s="369">
        <v>15</v>
      </c>
      <c r="AA21" s="369">
        <v>21</v>
      </c>
      <c r="AB21" s="369">
        <v>13</v>
      </c>
      <c r="AC21" s="369">
        <v>8</v>
      </c>
      <c r="AD21" s="52" t="s">
        <v>28</v>
      </c>
    </row>
    <row r="22" spans="1:30" ht="18" customHeight="1" x14ac:dyDescent="0.15">
      <c r="A22" s="52" t="s">
        <v>262</v>
      </c>
      <c r="B22" s="369">
        <v>23188</v>
      </c>
      <c r="C22" s="369">
        <v>11060</v>
      </c>
      <c r="D22" s="369">
        <v>12128</v>
      </c>
      <c r="E22" s="369">
        <v>-28</v>
      </c>
      <c r="F22" s="369">
        <v>-10</v>
      </c>
      <c r="G22" s="369">
        <v>-18</v>
      </c>
      <c r="H22" s="369">
        <v>11</v>
      </c>
      <c r="I22" s="373">
        <v>7</v>
      </c>
      <c r="J22" s="373">
        <v>4</v>
      </c>
      <c r="K22" s="369">
        <v>29</v>
      </c>
      <c r="L22" s="373">
        <v>13</v>
      </c>
      <c r="M22" s="373">
        <v>16</v>
      </c>
      <c r="N22" s="369">
        <v>-18</v>
      </c>
      <c r="O22" s="369">
        <v>-6</v>
      </c>
      <c r="P22" s="369">
        <v>-12</v>
      </c>
      <c r="Q22" s="369">
        <v>14</v>
      </c>
      <c r="R22" s="369">
        <v>10</v>
      </c>
      <c r="S22" s="369">
        <v>4</v>
      </c>
      <c r="T22" s="369">
        <v>3</v>
      </c>
      <c r="U22" s="369">
        <v>11</v>
      </c>
      <c r="V22" s="369">
        <v>24</v>
      </c>
      <c r="W22" s="369">
        <v>14</v>
      </c>
      <c r="X22" s="369">
        <v>10</v>
      </c>
      <c r="Y22" s="369">
        <v>6</v>
      </c>
      <c r="Z22" s="369">
        <v>18</v>
      </c>
      <c r="AA22" s="369">
        <v>-10</v>
      </c>
      <c r="AB22" s="369">
        <v>-4</v>
      </c>
      <c r="AC22" s="369">
        <v>-6</v>
      </c>
      <c r="AD22" s="52" t="s">
        <v>262</v>
      </c>
    </row>
    <row r="23" spans="1:30" ht="18" customHeight="1" x14ac:dyDescent="0.15">
      <c r="A23" s="52" t="s">
        <v>2</v>
      </c>
      <c r="B23" s="369">
        <v>24755</v>
      </c>
      <c r="C23" s="369">
        <v>11459</v>
      </c>
      <c r="D23" s="369">
        <v>13296</v>
      </c>
      <c r="E23" s="369">
        <v>-62</v>
      </c>
      <c r="F23" s="369">
        <v>-22</v>
      </c>
      <c r="G23" s="369">
        <v>-40</v>
      </c>
      <c r="H23" s="369">
        <v>8</v>
      </c>
      <c r="I23" s="373">
        <v>6</v>
      </c>
      <c r="J23" s="373">
        <v>2</v>
      </c>
      <c r="K23" s="369">
        <v>54</v>
      </c>
      <c r="L23" s="373">
        <v>27</v>
      </c>
      <c r="M23" s="373">
        <v>27</v>
      </c>
      <c r="N23" s="369">
        <v>-46</v>
      </c>
      <c r="O23" s="369">
        <v>-21</v>
      </c>
      <c r="P23" s="369">
        <v>-25</v>
      </c>
      <c r="Q23" s="369">
        <v>16</v>
      </c>
      <c r="R23" s="369">
        <v>10</v>
      </c>
      <c r="S23" s="369">
        <v>6</v>
      </c>
      <c r="T23" s="369">
        <v>7</v>
      </c>
      <c r="U23" s="369">
        <v>9</v>
      </c>
      <c r="V23" s="369">
        <v>32</v>
      </c>
      <c r="W23" s="369">
        <v>11</v>
      </c>
      <c r="X23" s="369">
        <v>21</v>
      </c>
      <c r="Y23" s="369">
        <v>13</v>
      </c>
      <c r="Z23" s="369">
        <v>19</v>
      </c>
      <c r="AA23" s="369">
        <v>-16</v>
      </c>
      <c r="AB23" s="369">
        <v>-1</v>
      </c>
      <c r="AC23" s="369">
        <v>-15</v>
      </c>
      <c r="AD23" s="52" t="s">
        <v>2</v>
      </c>
    </row>
    <row r="24" spans="1:30" ht="18" customHeight="1" x14ac:dyDescent="0.15">
      <c r="A24" s="54" t="s">
        <v>108</v>
      </c>
      <c r="B24" s="381">
        <v>4732</v>
      </c>
      <c r="C24" s="381">
        <v>2192</v>
      </c>
      <c r="D24" s="381">
        <v>2540</v>
      </c>
      <c r="E24" s="381">
        <v>-12</v>
      </c>
      <c r="F24" s="381">
        <v>-6</v>
      </c>
      <c r="G24" s="381">
        <v>-6</v>
      </c>
      <c r="H24" s="381">
        <v>1</v>
      </c>
      <c r="I24" s="382">
        <v>0</v>
      </c>
      <c r="J24" s="382">
        <v>1</v>
      </c>
      <c r="K24" s="382">
        <v>10</v>
      </c>
      <c r="L24" s="382">
        <v>4</v>
      </c>
      <c r="M24" s="382">
        <v>6</v>
      </c>
      <c r="N24" s="381">
        <v>-9</v>
      </c>
      <c r="O24" s="381">
        <v>-4</v>
      </c>
      <c r="P24" s="381">
        <v>-5</v>
      </c>
      <c r="Q24" s="381">
        <v>3</v>
      </c>
      <c r="R24" s="381">
        <v>1</v>
      </c>
      <c r="S24" s="381">
        <v>2</v>
      </c>
      <c r="T24" s="381">
        <v>2</v>
      </c>
      <c r="U24" s="381">
        <v>1</v>
      </c>
      <c r="V24" s="381">
        <v>6</v>
      </c>
      <c r="W24" s="381">
        <v>3</v>
      </c>
      <c r="X24" s="381">
        <v>3</v>
      </c>
      <c r="Y24" s="381">
        <v>4</v>
      </c>
      <c r="Z24" s="381">
        <v>2</v>
      </c>
      <c r="AA24" s="381">
        <v>-3</v>
      </c>
      <c r="AB24" s="381">
        <v>-2</v>
      </c>
      <c r="AC24" s="381">
        <v>-1</v>
      </c>
      <c r="AD24" s="54" t="s">
        <v>108</v>
      </c>
    </row>
    <row r="25" spans="1:30" ht="18" customHeight="1" x14ac:dyDescent="0.15">
      <c r="A25" s="52" t="s">
        <v>263</v>
      </c>
      <c r="B25" s="369">
        <v>4732</v>
      </c>
      <c r="C25" s="370">
        <v>2192</v>
      </c>
      <c r="D25" s="370">
        <v>2540</v>
      </c>
      <c r="E25" s="380">
        <v>-12</v>
      </c>
      <c r="F25" s="369">
        <v>-6</v>
      </c>
      <c r="G25" s="369">
        <v>-6</v>
      </c>
      <c r="H25" s="369">
        <v>1</v>
      </c>
      <c r="I25" s="373">
        <v>0</v>
      </c>
      <c r="J25" s="373">
        <v>1</v>
      </c>
      <c r="K25" s="369">
        <v>10</v>
      </c>
      <c r="L25" s="373">
        <v>4</v>
      </c>
      <c r="M25" s="373">
        <v>6</v>
      </c>
      <c r="N25" s="369">
        <v>-9</v>
      </c>
      <c r="O25" s="369">
        <v>-4</v>
      </c>
      <c r="P25" s="369">
        <v>-5</v>
      </c>
      <c r="Q25" s="369">
        <v>3</v>
      </c>
      <c r="R25" s="369">
        <v>1</v>
      </c>
      <c r="S25" s="369">
        <v>2</v>
      </c>
      <c r="T25" s="369">
        <v>2</v>
      </c>
      <c r="U25" s="369">
        <v>1</v>
      </c>
      <c r="V25" s="369">
        <v>6</v>
      </c>
      <c r="W25" s="369">
        <v>3</v>
      </c>
      <c r="X25" s="369">
        <v>3</v>
      </c>
      <c r="Y25" s="369">
        <v>4</v>
      </c>
      <c r="Z25" s="369">
        <v>2</v>
      </c>
      <c r="AA25" s="369">
        <v>-3</v>
      </c>
      <c r="AB25" s="369">
        <v>-2</v>
      </c>
      <c r="AC25" s="369">
        <v>-1</v>
      </c>
      <c r="AD25" s="52" t="s">
        <v>263</v>
      </c>
    </row>
    <row r="26" spans="1:30" ht="18" customHeight="1" x14ac:dyDescent="0.15">
      <c r="A26" s="54" t="s">
        <v>198</v>
      </c>
      <c r="B26" s="381">
        <v>2044</v>
      </c>
      <c r="C26" s="381">
        <v>964</v>
      </c>
      <c r="D26" s="381">
        <v>1080</v>
      </c>
      <c r="E26" s="381">
        <v>-5</v>
      </c>
      <c r="F26" s="381">
        <v>-2</v>
      </c>
      <c r="G26" s="381">
        <v>-3</v>
      </c>
      <c r="H26" s="381">
        <v>1</v>
      </c>
      <c r="I26" s="382">
        <v>1</v>
      </c>
      <c r="J26" s="382">
        <v>0</v>
      </c>
      <c r="K26" s="382">
        <v>3</v>
      </c>
      <c r="L26" s="382">
        <v>2</v>
      </c>
      <c r="M26" s="382">
        <v>1</v>
      </c>
      <c r="N26" s="381">
        <v>-2</v>
      </c>
      <c r="O26" s="381">
        <v>-1</v>
      </c>
      <c r="P26" s="381">
        <v>-1</v>
      </c>
      <c r="Q26" s="381">
        <v>5</v>
      </c>
      <c r="R26" s="381">
        <v>2</v>
      </c>
      <c r="S26" s="381">
        <v>3</v>
      </c>
      <c r="T26" s="381">
        <v>5</v>
      </c>
      <c r="U26" s="381">
        <v>0</v>
      </c>
      <c r="V26" s="381">
        <v>8</v>
      </c>
      <c r="W26" s="381">
        <v>3</v>
      </c>
      <c r="X26" s="381">
        <v>5</v>
      </c>
      <c r="Y26" s="381">
        <v>5</v>
      </c>
      <c r="Z26" s="381">
        <v>3</v>
      </c>
      <c r="AA26" s="381">
        <v>-3</v>
      </c>
      <c r="AB26" s="381">
        <v>-1</v>
      </c>
      <c r="AC26" s="381">
        <v>-2</v>
      </c>
      <c r="AD26" s="54" t="s">
        <v>198</v>
      </c>
    </row>
    <row r="27" spans="1:30" ht="18" customHeight="1" x14ac:dyDescent="0.15">
      <c r="A27" s="56" t="s">
        <v>264</v>
      </c>
      <c r="B27" s="369">
        <v>2044</v>
      </c>
      <c r="C27" s="369">
        <v>964</v>
      </c>
      <c r="D27" s="369">
        <v>1080</v>
      </c>
      <c r="E27" s="369">
        <v>-5</v>
      </c>
      <c r="F27" s="369">
        <v>-2</v>
      </c>
      <c r="G27" s="369">
        <v>-3</v>
      </c>
      <c r="H27" s="369">
        <v>1</v>
      </c>
      <c r="I27" s="373">
        <v>1</v>
      </c>
      <c r="J27" s="373">
        <v>0</v>
      </c>
      <c r="K27" s="369">
        <v>3</v>
      </c>
      <c r="L27" s="373">
        <v>2</v>
      </c>
      <c r="M27" s="373">
        <v>1</v>
      </c>
      <c r="N27" s="369">
        <v>-2</v>
      </c>
      <c r="O27" s="369">
        <v>-1</v>
      </c>
      <c r="P27" s="369">
        <v>-1</v>
      </c>
      <c r="Q27" s="369">
        <v>5</v>
      </c>
      <c r="R27" s="369">
        <v>2</v>
      </c>
      <c r="S27" s="369">
        <v>3</v>
      </c>
      <c r="T27" s="369">
        <v>5</v>
      </c>
      <c r="U27" s="369">
        <v>0</v>
      </c>
      <c r="V27" s="369">
        <v>8</v>
      </c>
      <c r="W27" s="369">
        <v>3</v>
      </c>
      <c r="X27" s="369">
        <v>5</v>
      </c>
      <c r="Y27" s="369">
        <v>5</v>
      </c>
      <c r="Z27" s="369">
        <v>3</v>
      </c>
      <c r="AA27" s="369">
        <v>-3</v>
      </c>
      <c r="AB27" s="369">
        <v>-1</v>
      </c>
      <c r="AC27" s="369">
        <v>-2</v>
      </c>
      <c r="AD27" s="56" t="s">
        <v>264</v>
      </c>
    </row>
    <row r="28" spans="1:30" ht="18" customHeight="1" x14ac:dyDescent="0.15">
      <c r="A28" s="54" t="s">
        <v>265</v>
      </c>
      <c r="B28" s="381">
        <v>24541</v>
      </c>
      <c r="C28" s="381">
        <v>11387</v>
      </c>
      <c r="D28" s="381">
        <v>13154</v>
      </c>
      <c r="E28" s="381">
        <v>-23</v>
      </c>
      <c r="F28" s="381">
        <v>-10</v>
      </c>
      <c r="G28" s="381">
        <v>-13</v>
      </c>
      <c r="H28" s="381">
        <v>8</v>
      </c>
      <c r="I28" s="382">
        <v>6</v>
      </c>
      <c r="J28" s="382">
        <v>2</v>
      </c>
      <c r="K28" s="382">
        <v>38</v>
      </c>
      <c r="L28" s="382">
        <v>17</v>
      </c>
      <c r="M28" s="382">
        <v>21</v>
      </c>
      <c r="N28" s="381">
        <v>-30</v>
      </c>
      <c r="O28" s="381">
        <v>-11</v>
      </c>
      <c r="P28" s="381">
        <v>-19</v>
      </c>
      <c r="Q28" s="381">
        <v>37</v>
      </c>
      <c r="R28" s="381">
        <v>14</v>
      </c>
      <c r="S28" s="381">
        <v>23</v>
      </c>
      <c r="T28" s="381">
        <v>15</v>
      </c>
      <c r="U28" s="381">
        <v>22</v>
      </c>
      <c r="V28" s="381">
        <v>30</v>
      </c>
      <c r="W28" s="381">
        <v>13</v>
      </c>
      <c r="X28" s="381">
        <v>17</v>
      </c>
      <c r="Y28" s="381">
        <v>20</v>
      </c>
      <c r="Z28" s="381">
        <v>10</v>
      </c>
      <c r="AA28" s="381">
        <v>7</v>
      </c>
      <c r="AB28" s="381">
        <v>1</v>
      </c>
      <c r="AC28" s="381">
        <v>6</v>
      </c>
      <c r="AD28" s="54" t="s">
        <v>265</v>
      </c>
    </row>
    <row r="29" spans="1:30" ht="18" customHeight="1" x14ac:dyDescent="0.15">
      <c r="A29" s="55" t="s">
        <v>266</v>
      </c>
      <c r="B29" s="369">
        <v>2907</v>
      </c>
      <c r="C29" s="369">
        <v>1391</v>
      </c>
      <c r="D29" s="369">
        <v>1516</v>
      </c>
      <c r="E29" s="369">
        <v>-6</v>
      </c>
      <c r="F29" s="369">
        <v>-2</v>
      </c>
      <c r="G29" s="369">
        <v>-4</v>
      </c>
      <c r="H29" s="369">
        <v>0</v>
      </c>
      <c r="I29" s="374">
        <v>0</v>
      </c>
      <c r="J29" s="374">
        <v>0</v>
      </c>
      <c r="K29" s="369">
        <v>3</v>
      </c>
      <c r="L29" s="374">
        <v>2</v>
      </c>
      <c r="M29" s="374">
        <v>1</v>
      </c>
      <c r="N29" s="369">
        <v>-3</v>
      </c>
      <c r="O29" s="369">
        <v>-2</v>
      </c>
      <c r="P29" s="369">
        <v>-1</v>
      </c>
      <c r="Q29" s="369">
        <v>2</v>
      </c>
      <c r="R29" s="369">
        <v>1</v>
      </c>
      <c r="S29" s="369">
        <v>1</v>
      </c>
      <c r="T29" s="369">
        <v>1</v>
      </c>
      <c r="U29" s="369">
        <v>1</v>
      </c>
      <c r="V29" s="369">
        <v>5</v>
      </c>
      <c r="W29" s="369">
        <v>1</v>
      </c>
      <c r="X29" s="369">
        <v>4</v>
      </c>
      <c r="Y29" s="369">
        <v>2</v>
      </c>
      <c r="Z29" s="369">
        <v>3</v>
      </c>
      <c r="AA29" s="369">
        <v>-3</v>
      </c>
      <c r="AB29" s="369">
        <v>0</v>
      </c>
      <c r="AC29" s="369">
        <v>-3</v>
      </c>
      <c r="AD29" s="55" t="s">
        <v>266</v>
      </c>
    </row>
    <row r="30" spans="1:30" ht="18" customHeight="1" x14ac:dyDescent="0.15">
      <c r="A30" s="52" t="s">
        <v>101</v>
      </c>
      <c r="B30" s="369">
        <v>15131</v>
      </c>
      <c r="C30" s="369">
        <v>6953</v>
      </c>
      <c r="D30" s="369">
        <v>8178</v>
      </c>
      <c r="E30" s="369">
        <v>-17</v>
      </c>
      <c r="F30" s="369">
        <v>-11</v>
      </c>
      <c r="G30" s="369">
        <v>-6</v>
      </c>
      <c r="H30" s="369">
        <v>5</v>
      </c>
      <c r="I30" s="373">
        <v>4</v>
      </c>
      <c r="J30" s="373">
        <v>1</v>
      </c>
      <c r="K30" s="369">
        <v>22</v>
      </c>
      <c r="L30" s="373">
        <v>11</v>
      </c>
      <c r="M30" s="373">
        <v>11</v>
      </c>
      <c r="N30" s="369">
        <v>-17</v>
      </c>
      <c r="O30" s="369">
        <v>-7</v>
      </c>
      <c r="P30" s="369">
        <v>-10</v>
      </c>
      <c r="Q30" s="369">
        <v>20</v>
      </c>
      <c r="R30" s="369">
        <v>5</v>
      </c>
      <c r="S30" s="369">
        <v>15</v>
      </c>
      <c r="T30" s="369">
        <v>6</v>
      </c>
      <c r="U30" s="369">
        <v>14</v>
      </c>
      <c r="V30" s="369">
        <v>20</v>
      </c>
      <c r="W30" s="369">
        <v>9</v>
      </c>
      <c r="X30" s="369">
        <v>11</v>
      </c>
      <c r="Y30" s="369">
        <v>16</v>
      </c>
      <c r="Z30" s="369">
        <v>4</v>
      </c>
      <c r="AA30" s="369">
        <v>0</v>
      </c>
      <c r="AB30" s="369">
        <v>-4</v>
      </c>
      <c r="AC30" s="369">
        <v>4</v>
      </c>
      <c r="AD30" s="52" t="s">
        <v>101</v>
      </c>
    </row>
    <row r="31" spans="1:30" ht="18" customHeight="1" x14ac:dyDescent="0.15">
      <c r="A31" s="52" t="s">
        <v>212</v>
      </c>
      <c r="B31" s="369">
        <v>6503</v>
      </c>
      <c r="C31" s="369">
        <v>3043</v>
      </c>
      <c r="D31" s="369">
        <v>3460</v>
      </c>
      <c r="E31" s="369">
        <v>0</v>
      </c>
      <c r="F31" s="369">
        <v>3</v>
      </c>
      <c r="G31" s="369">
        <v>-3</v>
      </c>
      <c r="H31" s="369">
        <v>3</v>
      </c>
      <c r="I31" s="373">
        <v>2</v>
      </c>
      <c r="J31" s="373">
        <v>1</v>
      </c>
      <c r="K31" s="369">
        <v>13</v>
      </c>
      <c r="L31" s="373">
        <v>4</v>
      </c>
      <c r="M31" s="373">
        <v>9</v>
      </c>
      <c r="N31" s="369">
        <v>-10</v>
      </c>
      <c r="O31" s="369">
        <v>-2</v>
      </c>
      <c r="P31" s="369">
        <v>-8</v>
      </c>
      <c r="Q31" s="369">
        <v>15</v>
      </c>
      <c r="R31" s="369">
        <v>8</v>
      </c>
      <c r="S31" s="369">
        <v>7</v>
      </c>
      <c r="T31" s="369">
        <v>8</v>
      </c>
      <c r="U31" s="369">
        <v>7</v>
      </c>
      <c r="V31" s="369">
        <v>5</v>
      </c>
      <c r="W31" s="369">
        <v>3</v>
      </c>
      <c r="X31" s="369">
        <v>2</v>
      </c>
      <c r="Y31" s="369">
        <v>2</v>
      </c>
      <c r="Z31" s="369">
        <v>3</v>
      </c>
      <c r="AA31" s="369">
        <v>10</v>
      </c>
      <c r="AB31" s="369">
        <v>5</v>
      </c>
      <c r="AC31" s="369">
        <v>5</v>
      </c>
      <c r="AD31" s="52" t="s">
        <v>212</v>
      </c>
    </row>
    <row r="32" spans="1:30" ht="18" customHeight="1" x14ac:dyDescent="0.15">
      <c r="A32" s="54" t="s">
        <v>99</v>
      </c>
      <c r="B32" s="381">
        <v>21323</v>
      </c>
      <c r="C32" s="381">
        <v>9996</v>
      </c>
      <c r="D32" s="381">
        <v>11327</v>
      </c>
      <c r="E32" s="381">
        <v>-41</v>
      </c>
      <c r="F32" s="381">
        <v>-16</v>
      </c>
      <c r="G32" s="381">
        <v>-25</v>
      </c>
      <c r="H32" s="381">
        <v>6</v>
      </c>
      <c r="I32" s="382">
        <v>0</v>
      </c>
      <c r="J32" s="382">
        <v>6</v>
      </c>
      <c r="K32" s="382">
        <v>29</v>
      </c>
      <c r="L32" s="382">
        <v>10</v>
      </c>
      <c r="M32" s="382">
        <v>19</v>
      </c>
      <c r="N32" s="381">
        <v>-23</v>
      </c>
      <c r="O32" s="381">
        <v>-10</v>
      </c>
      <c r="P32" s="381">
        <v>-13</v>
      </c>
      <c r="Q32" s="381">
        <v>21</v>
      </c>
      <c r="R32" s="381">
        <v>13</v>
      </c>
      <c r="S32" s="381">
        <v>8</v>
      </c>
      <c r="T32" s="381">
        <v>17</v>
      </c>
      <c r="U32" s="381">
        <v>4</v>
      </c>
      <c r="V32" s="381">
        <v>39</v>
      </c>
      <c r="W32" s="381">
        <v>19</v>
      </c>
      <c r="X32" s="381">
        <v>20</v>
      </c>
      <c r="Y32" s="381">
        <v>32</v>
      </c>
      <c r="Z32" s="381">
        <v>7</v>
      </c>
      <c r="AA32" s="381">
        <v>-18</v>
      </c>
      <c r="AB32" s="381">
        <v>-6</v>
      </c>
      <c r="AC32" s="381">
        <v>-12</v>
      </c>
      <c r="AD32" s="54" t="s">
        <v>99</v>
      </c>
    </row>
    <row r="33" spans="1:30" ht="18" customHeight="1" x14ac:dyDescent="0.15">
      <c r="A33" s="55" t="s">
        <v>267</v>
      </c>
      <c r="B33" s="369">
        <v>8304</v>
      </c>
      <c r="C33" s="369">
        <v>3871</v>
      </c>
      <c r="D33" s="369">
        <v>4433</v>
      </c>
      <c r="E33" s="369">
        <v>-8</v>
      </c>
      <c r="F33" s="369">
        <v>-4</v>
      </c>
      <c r="G33" s="369">
        <v>-4</v>
      </c>
      <c r="H33" s="369">
        <v>3</v>
      </c>
      <c r="I33" s="372">
        <v>0</v>
      </c>
      <c r="J33" s="372">
        <v>3</v>
      </c>
      <c r="K33" s="369">
        <v>11</v>
      </c>
      <c r="L33" s="372">
        <v>4</v>
      </c>
      <c r="M33" s="372">
        <v>7</v>
      </c>
      <c r="N33" s="369">
        <v>-8</v>
      </c>
      <c r="O33" s="369">
        <v>-4</v>
      </c>
      <c r="P33" s="369">
        <v>-4</v>
      </c>
      <c r="Q33" s="369">
        <v>7</v>
      </c>
      <c r="R33" s="369">
        <v>5</v>
      </c>
      <c r="S33" s="369">
        <v>2</v>
      </c>
      <c r="T33" s="369">
        <v>6</v>
      </c>
      <c r="U33" s="369">
        <v>1</v>
      </c>
      <c r="V33" s="369">
        <v>7</v>
      </c>
      <c r="W33" s="369">
        <v>5</v>
      </c>
      <c r="X33" s="369">
        <v>2</v>
      </c>
      <c r="Y33" s="369">
        <v>6</v>
      </c>
      <c r="Z33" s="369">
        <v>1</v>
      </c>
      <c r="AA33" s="369">
        <v>0</v>
      </c>
      <c r="AB33" s="369">
        <v>0</v>
      </c>
      <c r="AC33" s="369">
        <v>0</v>
      </c>
      <c r="AD33" s="55" t="s">
        <v>267</v>
      </c>
    </row>
    <row r="34" spans="1:30" ht="18" customHeight="1" x14ac:dyDescent="0.15">
      <c r="A34" s="52" t="s">
        <v>268</v>
      </c>
      <c r="B34" s="369">
        <v>5488</v>
      </c>
      <c r="C34" s="369">
        <v>2500</v>
      </c>
      <c r="D34" s="369">
        <v>2988</v>
      </c>
      <c r="E34" s="369">
        <v>-13</v>
      </c>
      <c r="F34" s="369">
        <v>-6</v>
      </c>
      <c r="G34" s="369">
        <v>-7</v>
      </c>
      <c r="H34" s="369">
        <v>3</v>
      </c>
      <c r="I34" s="373">
        <v>0</v>
      </c>
      <c r="J34" s="373">
        <v>3</v>
      </c>
      <c r="K34" s="369">
        <v>11</v>
      </c>
      <c r="L34" s="373">
        <v>4</v>
      </c>
      <c r="M34" s="373">
        <v>7</v>
      </c>
      <c r="N34" s="369">
        <v>-8</v>
      </c>
      <c r="O34" s="369">
        <v>-4</v>
      </c>
      <c r="P34" s="369">
        <v>-4</v>
      </c>
      <c r="Q34" s="369">
        <v>5</v>
      </c>
      <c r="R34" s="369">
        <v>3</v>
      </c>
      <c r="S34" s="369">
        <v>2</v>
      </c>
      <c r="T34" s="369">
        <v>2</v>
      </c>
      <c r="U34" s="369">
        <v>3</v>
      </c>
      <c r="V34" s="369">
        <v>10</v>
      </c>
      <c r="W34" s="369">
        <v>5</v>
      </c>
      <c r="X34" s="369">
        <v>5</v>
      </c>
      <c r="Y34" s="369">
        <v>9</v>
      </c>
      <c r="Z34" s="369">
        <v>1</v>
      </c>
      <c r="AA34" s="369">
        <v>-5</v>
      </c>
      <c r="AB34" s="369">
        <v>-2</v>
      </c>
      <c r="AC34" s="369">
        <v>-3</v>
      </c>
      <c r="AD34" s="52" t="s">
        <v>268</v>
      </c>
    </row>
    <row r="35" spans="1:30" ht="18" customHeight="1" x14ac:dyDescent="0.15">
      <c r="A35" s="52" t="s">
        <v>44</v>
      </c>
      <c r="B35" s="369">
        <v>4514</v>
      </c>
      <c r="C35" s="369">
        <v>2113</v>
      </c>
      <c r="D35" s="369">
        <v>2401</v>
      </c>
      <c r="E35" s="369">
        <v>-12</v>
      </c>
      <c r="F35" s="369">
        <v>-4</v>
      </c>
      <c r="G35" s="369">
        <v>-8</v>
      </c>
      <c r="H35" s="369">
        <v>0</v>
      </c>
      <c r="I35" s="373">
        <v>0</v>
      </c>
      <c r="J35" s="373">
        <v>0</v>
      </c>
      <c r="K35" s="369">
        <v>4</v>
      </c>
      <c r="L35" s="373">
        <v>2</v>
      </c>
      <c r="M35" s="373">
        <v>2</v>
      </c>
      <c r="N35" s="369">
        <v>-4</v>
      </c>
      <c r="O35" s="369">
        <v>-2</v>
      </c>
      <c r="P35" s="369">
        <v>-2</v>
      </c>
      <c r="Q35" s="369">
        <v>7</v>
      </c>
      <c r="R35" s="369">
        <v>5</v>
      </c>
      <c r="S35" s="369">
        <v>2</v>
      </c>
      <c r="T35" s="369">
        <v>7</v>
      </c>
      <c r="U35" s="369">
        <v>0</v>
      </c>
      <c r="V35" s="369">
        <v>15</v>
      </c>
      <c r="W35" s="369">
        <v>7</v>
      </c>
      <c r="X35" s="369">
        <v>8</v>
      </c>
      <c r="Y35" s="369">
        <v>13</v>
      </c>
      <c r="Z35" s="369">
        <v>2</v>
      </c>
      <c r="AA35" s="369">
        <v>-8</v>
      </c>
      <c r="AB35" s="369">
        <v>-2</v>
      </c>
      <c r="AC35" s="369">
        <v>-6</v>
      </c>
      <c r="AD35" s="52" t="s">
        <v>44</v>
      </c>
    </row>
    <row r="36" spans="1:30" ht="18" customHeight="1" x14ac:dyDescent="0.15">
      <c r="A36" s="57" t="s">
        <v>88</v>
      </c>
      <c r="B36" s="370">
        <v>3017</v>
      </c>
      <c r="C36" s="370">
        <v>1512</v>
      </c>
      <c r="D36" s="370">
        <v>1505</v>
      </c>
      <c r="E36" s="370">
        <v>-8</v>
      </c>
      <c r="F36" s="370">
        <v>-2</v>
      </c>
      <c r="G36" s="370">
        <v>-6</v>
      </c>
      <c r="H36" s="370">
        <v>0</v>
      </c>
      <c r="I36" s="375">
        <v>0</v>
      </c>
      <c r="J36" s="375">
        <v>0</v>
      </c>
      <c r="K36" s="370">
        <v>3</v>
      </c>
      <c r="L36" s="375">
        <v>0</v>
      </c>
      <c r="M36" s="375">
        <v>3</v>
      </c>
      <c r="N36" s="370">
        <v>-3</v>
      </c>
      <c r="O36" s="370">
        <v>0</v>
      </c>
      <c r="P36" s="370">
        <v>-3</v>
      </c>
      <c r="Q36" s="370">
        <v>2</v>
      </c>
      <c r="R36" s="370">
        <v>0</v>
      </c>
      <c r="S36" s="370">
        <v>2</v>
      </c>
      <c r="T36" s="370">
        <v>2</v>
      </c>
      <c r="U36" s="370">
        <v>0</v>
      </c>
      <c r="V36" s="370">
        <v>7</v>
      </c>
      <c r="W36" s="370">
        <v>2</v>
      </c>
      <c r="X36" s="370">
        <v>5</v>
      </c>
      <c r="Y36" s="370">
        <v>4</v>
      </c>
      <c r="Z36" s="370">
        <v>3</v>
      </c>
      <c r="AA36" s="370">
        <v>-5</v>
      </c>
      <c r="AB36" s="370">
        <v>-2</v>
      </c>
      <c r="AC36" s="370">
        <v>-3</v>
      </c>
      <c r="AD36" s="57" t="s">
        <v>88</v>
      </c>
    </row>
    <row r="37" spans="1:30" ht="18" customHeight="1" x14ac:dyDescent="0.15">
      <c r="A37" s="54" t="s">
        <v>102</v>
      </c>
      <c r="B37" s="381">
        <v>18646</v>
      </c>
      <c r="C37" s="381">
        <v>8718</v>
      </c>
      <c r="D37" s="381">
        <v>9928</v>
      </c>
      <c r="E37" s="381">
        <v>-26</v>
      </c>
      <c r="F37" s="381">
        <v>-13</v>
      </c>
      <c r="G37" s="381">
        <v>-13</v>
      </c>
      <c r="H37" s="381">
        <v>5</v>
      </c>
      <c r="I37" s="382">
        <v>2</v>
      </c>
      <c r="J37" s="382">
        <v>3</v>
      </c>
      <c r="K37" s="382">
        <v>20</v>
      </c>
      <c r="L37" s="382">
        <v>7</v>
      </c>
      <c r="M37" s="382">
        <v>13</v>
      </c>
      <c r="N37" s="381">
        <v>-15</v>
      </c>
      <c r="O37" s="381">
        <v>-5</v>
      </c>
      <c r="P37" s="381">
        <v>-10</v>
      </c>
      <c r="Q37" s="381">
        <v>25</v>
      </c>
      <c r="R37" s="381">
        <v>10</v>
      </c>
      <c r="S37" s="381">
        <v>15</v>
      </c>
      <c r="T37" s="381">
        <v>16</v>
      </c>
      <c r="U37" s="381">
        <v>9</v>
      </c>
      <c r="V37" s="381">
        <v>36</v>
      </c>
      <c r="W37" s="381">
        <v>18</v>
      </c>
      <c r="X37" s="381">
        <v>18</v>
      </c>
      <c r="Y37" s="381">
        <v>28</v>
      </c>
      <c r="Z37" s="381">
        <v>8</v>
      </c>
      <c r="AA37" s="381">
        <v>-11</v>
      </c>
      <c r="AB37" s="381">
        <v>-8</v>
      </c>
      <c r="AC37" s="381">
        <v>-3</v>
      </c>
      <c r="AD37" s="54" t="s">
        <v>102</v>
      </c>
    </row>
    <row r="38" spans="1:30" ht="18" customHeight="1" x14ac:dyDescent="0.15">
      <c r="A38" s="58" t="s">
        <v>249</v>
      </c>
      <c r="B38" s="370">
        <v>18646</v>
      </c>
      <c r="C38" s="370">
        <v>8718</v>
      </c>
      <c r="D38" s="370">
        <v>9928</v>
      </c>
      <c r="E38" s="370">
        <v>-26</v>
      </c>
      <c r="F38" s="370">
        <v>-13</v>
      </c>
      <c r="G38" s="370">
        <v>-13</v>
      </c>
      <c r="H38" s="370">
        <v>5</v>
      </c>
      <c r="I38" s="376">
        <v>2</v>
      </c>
      <c r="J38" s="376">
        <v>3</v>
      </c>
      <c r="K38" s="370">
        <v>20</v>
      </c>
      <c r="L38" s="376">
        <v>7</v>
      </c>
      <c r="M38" s="376">
        <v>13</v>
      </c>
      <c r="N38" s="370">
        <v>-15</v>
      </c>
      <c r="O38" s="370">
        <v>-5</v>
      </c>
      <c r="P38" s="370">
        <v>-10</v>
      </c>
      <c r="Q38" s="370">
        <v>25</v>
      </c>
      <c r="R38" s="370">
        <v>10</v>
      </c>
      <c r="S38" s="370">
        <v>15</v>
      </c>
      <c r="T38" s="370">
        <v>16</v>
      </c>
      <c r="U38" s="370">
        <v>9</v>
      </c>
      <c r="V38" s="370">
        <v>36</v>
      </c>
      <c r="W38" s="370">
        <v>18</v>
      </c>
      <c r="X38" s="370">
        <v>18</v>
      </c>
      <c r="Y38" s="370">
        <v>28</v>
      </c>
      <c r="Z38" s="370">
        <v>8</v>
      </c>
      <c r="AA38" s="370">
        <v>-11</v>
      </c>
      <c r="AB38" s="370">
        <v>-8</v>
      </c>
      <c r="AC38" s="370">
        <v>-3</v>
      </c>
      <c r="AD38" s="58" t="s">
        <v>249</v>
      </c>
    </row>
    <row r="39" spans="1:30" ht="18" customHeight="1" x14ac:dyDescent="0.15">
      <c r="A39" s="54" t="s">
        <v>183</v>
      </c>
      <c r="B39" s="381">
        <v>16181</v>
      </c>
      <c r="C39" s="381">
        <v>7829</v>
      </c>
      <c r="D39" s="381">
        <v>8352</v>
      </c>
      <c r="E39" s="381">
        <v>-10</v>
      </c>
      <c r="F39" s="381">
        <v>-1</v>
      </c>
      <c r="G39" s="381">
        <v>-9</v>
      </c>
      <c r="H39" s="381">
        <v>4</v>
      </c>
      <c r="I39" s="382">
        <v>4</v>
      </c>
      <c r="J39" s="382">
        <v>0</v>
      </c>
      <c r="K39" s="382">
        <v>23</v>
      </c>
      <c r="L39" s="382">
        <v>11</v>
      </c>
      <c r="M39" s="382">
        <v>12</v>
      </c>
      <c r="N39" s="381">
        <v>-19</v>
      </c>
      <c r="O39" s="381">
        <v>-7</v>
      </c>
      <c r="P39" s="381">
        <v>-12</v>
      </c>
      <c r="Q39" s="381">
        <v>24</v>
      </c>
      <c r="R39" s="381">
        <v>14</v>
      </c>
      <c r="S39" s="381">
        <v>10</v>
      </c>
      <c r="T39" s="381">
        <v>8</v>
      </c>
      <c r="U39" s="381">
        <v>16</v>
      </c>
      <c r="V39" s="381">
        <v>15</v>
      </c>
      <c r="W39" s="381">
        <v>8</v>
      </c>
      <c r="X39" s="381">
        <v>7</v>
      </c>
      <c r="Y39" s="381">
        <v>8</v>
      </c>
      <c r="Z39" s="381">
        <v>7</v>
      </c>
      <c r="AA39" s="381">
        <v>9</v>
      </c>
      <c r="AB39" s="381">
        <v>6</v>
      </c>
      <c r="AC39" s="381">
        <v>3</v>
      </c>
      <c r="AD39" s="54" t="s">
        <v>183</v>
      </c>
    </row>
    <row r="40" spans="1:30" ht="18" customHeight="1" x14ac:dyDescent="0.15">
      <c r="A40" s="55" t="s">
        <v>92</v>
      </c>
      <c r="B40" s="369">
        <v>13693</v>
      </c>
      <c r="C40" s="369">
        <v>6587</v>
      </c>
      <c r="D40" s="369">
        <v>7106</v>
      </c>
      <c r="E40" s="369">
        <v>-12</v>
      </c>
      <c r="F40" s="369">
        <v>-6</v>
      </c>
      <c r="G40" s="369">
        <v>-6</v>
      </c>
      <c r="H40" s="369">
        <v>4</v>
      </c>
      <c r="I40" s="372">
        <v>4</v>
      </c>
      <c r="J40" s="372">
        <v>0</v>
      </c>
      <c r="K40" s="369">
        <v>18</v>
      </c>
      <c r="L40" s="372">
        <v>8</v>
      </c>
      <c r="M40" s="372">
        <v>10</v>
      </c>
      <c r="N40" s="369">
        <v>-14</v>
      </c>
      <c r="O40" s="369">
        <v>-4</v>
      </c>
      <c r="P40" s="369">
        <v>-10</v>
      </c>
      <c r="Q40" s="369">
        <v>13</v>
      </c>
      <c r="R40" s="369">
        <v>5</v>
      </c>
      <c r="S40" s="369">
        <v>8</v>
      </c>
      <c r="T40" s="369">
        <v>8</v>
      </c>
      <c r="U40" s="369">
        <v>5</v>
      </c>
      <c r="V40" s="369">
        <v>11</v>
      </c>
      <c r="W40" s="369">
        <v>7</v>
      </c>
      <c r="X40" s="369">
        <v>4</v>
      </c>
      <c r="Y40" s="369">
        <v>6</v>
      </c>
      <c r="Z40" s="369">
        <v>5</v>
      </c>
      <c r="AA40" s="369">
        <v>2</v>
      </c>
      <c r="AB40" s="369">
        <v>-2</v>
      </c>
      <c r="AC40" s="369">
        <v>4</v>
      </c>
      <c r="AD40" s="55" t="s">
        <v>92</v>
      </c>
    </row>
    <row r="41" spans="1:30" ht="18" customHeight="1" x14ac:dyDescent="0.15">
      <c r="A41" s="57" t="s">
        <v>167</v>
      </c>
      <c r="B41" s="370">
        <v>2488</v>
      </c>
      <c r="C41" s="370">
        <v>1242</v>
      </c>
      <c r="D41" s="370">
        <v>1246</v>
      </c>
      <c r="E41" s="370">
        <v>2</v>
      </c>
      <c r="F41" s="370">
        <v>5</v>
      </c>
      <c r="G41" s="370">
        <v>-3</v>
      </c>
      <c r="H41" s="370">
        <v>0</v>
      </c>
      <c r="I41" s="377">
        <v>0</v>
      </c>
      <c r="J41" s="377">
        <v>0</v>
      </c>
      <c r="K41" s="370">
        <v>5</v>
      </c>
      <c r="L41" s="377">
        <v>3</v>
      </c>
      <c r="M41" s="377">
        <v>2</v>
      </c>
      <c r="N41" s="370">
        <v>-5</v>
      </c>
      <c r="O41" s="370">
        <v>-3</v>
      </c>
      <c r="P41" s="370">
        <v>-2</v>
      </c>
      <c r="Q41" s="370">
        <v>11</v>
      </c>
      <c r="R41" s="370">
        <v>9</v>
      </c>
      <c r="S41" s="370">
        <v>2</v>
      </c>
      <c r="T41" s="370">
        <v>0</v>
      </c>
      <c r="U41" s="370">
        <v>11</v>
      </c>
      <c r="V41" s="370">
        <v>4</v>
      </c>
      <c r="W41" s="370">
        <v>1</v>
      </c>
      <c r="X41" s="370">
        <v>3</v>
      </c>
      <c r="Y41" s="370">
        <v>2</v>
      </c>
      <c r="Z41" s="370">
        <v>2</v>
      </c>
      <c r="AA41" s="370">
        <v>7</v>
      </c>
      <c r="AB41" s="370">
        <v>8</v>
      </c>
      <c r="AC41" s="370">
        <v>-1</v>
      </c>
      <c r="AD41" s="57" t="s">
        <v>167</v>
      </c>
    </row>
    <row r="42" spans="1:30" ht="14.45" customHeight="1" x14ac:dyDescent="0.15">
      <c r="Q42" s="64"/>
      <c r="R42" s="64"/>
      <c r="S42" s="64"/>
      <c r="T42" s="64"/>
      <c r="U42" s="64"/>
      <c r="V42" s="64"/>
      <c r="W42" s="64"/>
      <c r="X42" s="64"/>
      <c r="Y42" s="64"/>
      <c r="Z42" s="64"/>
    </row>
    <row r="43" spans="1:30" ht="14.45" customHeight="1" x14ac:dyDescent="0.15">
      <c r="A43" s="59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</row>
    <row r="44" spans="1:30" ht="14.45" customHeight="1" x14ac:dyDescent="0.15">
      <c r="A44" s="59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</row>
    <row r="45" spans="1:30" ht="14.45" customHeight="1" x14ac:dyDescent="0.15">
      <c r="A45" s="59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</row>
    <row r="46" spans="1:30" ht="14.45" customHeight="1" x14ac:dyDescent="0.15">
      <c r="A46" s="59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R46" s="64"/>
      <c r="S46" s="64"/>
      <c r="T46" s="64"/>
      <c r="U46" s="64"/>
      <c r="V46" s="64"/>
      <c r="W46" s="64"/>
      <c r="X46" s="64"/>
      <c r="Y46" s="64"/>
      <c r="Z46" s="64"/>
    </row>
    <row r="47" spans="1:30" ht="14.45" customHeight="1" x14ac:dyDescent="0.15">
      <c r="A47" s="59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R47" s="64"/>
      <c r="S47" s="64"/>
      <c r="T47" s="64"/>
      <c r="U47" s="64"/>
      <c r="V47" s="64"/>
      <c r="W47" s="64"/>
      <c r="X47" s="64"/>
      <c r="Y47" s="64"/>
      <c r="Z47" s="64"/>
    </row>
    <row r="48" spans="1:30" ht="14.45" customHeight="1" x14ac:dyDescent="0.15">
      <c r="A48" s="59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85"/>
    </row>
    <row r="49" spans="1:30" ht="14.1" customHeight="1" x14ac:dyDescent="0.15">
      <c r="A49" s="59"/>
      <c r="AD49" s="60"/>
    </row>
    <row r="50" spans="1:30" ht="14.1" customHeight="1" x14ac:dyDescent="0.15">
      <c r="A50" s="60"/>
      <c r="I50" s="71"/>
      <c r="J50" s="71"/>
      <c r="L50" s="71"/>
      <c r="M50" s="71"/>
      <c r="AD50" s="60"/>
    </row>
    <row r="51" spans="1:30" ht="14.1" customHeight="1" x14ac:dyDescent="0.15"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24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86" customWidth="1"/>
    <col min="2" max="2" width="8.25" style="86" customWidth="1"/>
    <col min="3" max="10" width="7.25" style="86" customWidth="1"/>
    <col min="11" max="11" width="8.125" style="86" customWidth="1"/>
    <col min="12" max="12" width="8.25" style="86" customWidth="1"/>
    <col min="13" max="13" width="11" style="86" customWidth="1"/>
    <col min="14" max="14" width="9" style="86" customWidth="1"/>
    <col min="15" max="16384" width="9" style="86"/>
  </cols>
  <sheetData>
    <row r="1" spans="1:14" s="87" customFormat="1" ht="31.5" customHeight="1" x14ac:dyDescent="0.25">
      <c r="A1" s="88" t="s">
        <v>205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4" s="87" customFormat="1" ht="23.25" customHeight="1" x14ac:dyDescent="0.25">
      <c r="A2" s="88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4" ht="22.5" customHeight="1" x14ac:dyDescent="0.2">
      <c r="A3" s="559">
        <v>44105</v>
      </c>
      <c r="B3" s="560"/>
      <c r="C3" s="560"/>
      <c r="D3" s="560"/>
      <c r="E3" s="123"/>
      <c r="F3" s="123"/>
      <c r="G3" s="123"/>
      <c r="H3" s="123"/>
      <c r="I3" s="123"/>
      <c r="J3" s="123"/>
      <c r="K3" s="123"/>
      <c r="L3" s="123"/>
      <c r="M3" s="142" t="s">
        <v>155</v>
      </c>
    </row>
    <row r="4" spans="1:14" ht="18" customHeight="1" x14ac:dyDescent="0.15">
      <c r="A4" s="570" t="s">
        <v>145</v>
      </c>
      <c r="B4" s="570" t="s">
        <v>5</v>
      </c>
      <c r="C4" s="113" t="s">
        <v>147</v>
      </c>
      <c r="D4" s="121"/>
      <c r="E4" s="121"/>
      <c r="F4" s="121"/>
      <c r="G4" s="113" t="s">
        <v>34</v>
      </c>
      <c r="H4" s="121"/>
      <c r="I4" s="121"/>
      <c r="J4" s="121"/>
      <c r="K4" s="571" t="s">
        <v>360</v>
      </c>
      <c r="L4" s="572" t="s">
        <v>161</v>
      </c>
      <c r="M4" s="570" t="s">
        <v>145</v>
      </c>
    </row>
    <row r="5" spans="1:14" ht="30" customHeight="1" x14ac:dyDescent="0.15">
      <c r="A5" s="569"/>
      <c r="B5" s="569"/>
      <c r="C5" s="114" t="s">
        <v>156</v>
      </c>
      <c r="D5" s="114" t="s">
        <v>125</v>
      </c>
      <c r="E5" s="124" t="s">
        <v>157</v>
      </c>
      <c r="F5" s="472" t="s">
        <v>358</v>
      </c>
      <c r="G5" s="114" t="s">
        <v>163</v>
      </c>
      <c r="H5" s="114" t="s">
        <v>165</v>
      </c>
      <c r="I5" s="124" t="s">
        <v>159</v>
      </c>
      <c r="J5" s="126" t="s">
        <v>359</v>
      </c>
      <c r="K5" s="569"/>
      <c r="L5" s="573"/>
      <c r="M5" s="569"/>
    </row>
    <row r="6" spans="1:14" ht="18" customHeight="1" x14ac:dyDescent="0.15">
      <c r="A6" s="89" t="s">
        <v>59</v>
      </c>
      <c r="B6" s="105">
        <v>389951</v>
      </c>
      <c r="C6" s="105">
        <v>298</v>
      </c>
      <c r="D6" s="105">
        <v>381</v>
      </c>
      <c r="E6" s="105">
        <v>501</v>
      </c>
      <c r="F6" s="105">
        <v>1180</v>
      </c>
      <c r="G6" s="105">
        <v>235</v>
      </c>
      <c r="H6" s="105">
        <v>343</v>
      </c>
      <c r="I6" s="105">
        <v>577</v>
      </c>
      <c r="J6" s="105">
        <v>1155</v>
      </c>
      <c r="K6" s="105">
        <v>25</v>
      </c>
      <c r="L6" s="134">
        <v>389926</v>
      </c>
      <c r="M6" s="143" t="s">
        <v>59</v>
      </c>
    </row>
    <row r="7" spans="1:14" ht="18" customHeight="1" x14ac:dyDescent="0.15">
      <c r="A7" s="90" t="s">
        <v>33</v>
      </c>
      <c r="B7" s="106">
        <v>357713</v>
      </c>
      <c r="C7" s="106">
        <v>270</v>
      </c>
      <c r="D7" s="106">
        <v>360</v>
      </c>
      <c r="E7" s="106">
        <v>454</v>
      </c>
      <c r="F7" s="106">
        <v>1084</v>
      </c>
      <c r="G7" s="106">
        <v>205</v>
      </c>
      <c r="H7" s="106">
        <v>333</v>
      </c>
      <c r="I7" s="106">
        <v>509</v>
      </c>
      <c r="J7" s="106">
        <v>1047</v>
      </c>
      <c r="K7" s="106">
        <v>37</v>
      </c>
      <c r="L7" s="135">
        <v>357676</v>
      </c>
      <c r="M7" s="144" t="s">
        <v>33</v>
      </c>
      <c r="N7" s="41"/>
    </row>
    <row r="8" spans="1:14" ht="18" customHeight="1" x14ac:dyDescent="0.15">
      <c r="A8" s="91" t="s">
        <v>68</v>
      </c>
      <c r="B8" s="107">
        <v>32238</v>
      </c>
      <c r="C8" s="107">
        <v>28</v>
      </c>
      <c r="D8" s="107">
        <v>21</v>
      </c>
      <c r="E8" s="107">
        <v>47</v>
      </c>
      <c r="F8" s="107">
        <v>96</v>
      </c>
      <c r="G8" s="107">
        <v>30</v>
      </c>
      <c r="H8" s="107">
        <v>10</v>
      </c>
      <c r="I8" s="107">
        <v>68</v>
      </c>
      <c r="J8" s="107">
        <v>108</v>
      </c>
      <c r="K8" s="133">
        <v>-12</v>
      </c>
      <c r="L8" s="136">
        <v>32250</v>
      </c>
      <c r="M8" s="96" t="s">
        <v>68</v>
      </c>
      <c r="N8" s="41"/>
    </row>
    <row r="9" spans="1:14" ht="18" customHeight="1" x14ac:dyDescent="0.15">
      <c r="A9" s="90" t="s">
        <v>42</v>
      </c>
      <c r="B9" s="106">
        <v>137200</v>
      </c>
      <c r="C9" s="115">
        <v>110</v>
      </c>
      <c r="D9" s="122">
        <v>213</v>
      </c>
      <c r="E9" s="115">
        <v>152</v>
      </c>
      <c r="F9" s="106">
        <v>475</v>
      </c>
      <c r="G9" s="115">
        <v>85</v>
      </c>
      <c r="H9" s="122">
        <v>205</v>
      </c>
      <c r="I9" s="115">
        <v>173</v>
      </c>
      <c r="J9" s="106">
        <v>463</v>
      </c>
      <c r="K9" s="106">
        <v>12</v>
      </c>
      <c r="L9" s="135">
        <v>137188</v>
      </c>
      <c r="M9" s="144" t="s">
        <v>42</v>
      </c>
      <c r="N9" s="41"/>
    </row>
    <row r="10" spans="1:14" ht="18" customHeight="1" x14ac:dyDescent="0.15">
      <c r="A10" s="90" t="s">
        <v>25</v>
      </c>
      <c r="B10" s="106">
        <v>21971</v>
      </c>
      <c r="C10" s="115">
        <v>15</v>
      </c>
      <c r="D10" s="115">
        <v>18</v>
      </c>
      <c r="E10" s="115">
        <v>29</v>
      </c>
      <c r="F10" s="106">
        <v>62</v>
      </c>
      <c r="G10" s="115">
        <v>11</v>
      </c>
      <c r="H10" s="115">
        <v>8</v>
      </c>
      <c r="I10" s="115">
        <v>31</v>
      </c>
      <c r="J10" s="106">
        <v>50</v>
      </c>
      <c r="K10" s="106">
        <v>12</v>
      </c>
      <c r="L10" s="135">
        <v>21959</v>
      </c>
      <c r="M10" s="144" t="s">
        <v>25</v>
      </c>
    </row>
    <row r="11" spans="1:14" ht="18" customHeight="1" x14ac:dyDescent="0.15">
      <c r="A11" s="90" t="s">
        <v>123</v>
      </c>
      <c r="B11" s="106">
        <v>31193</v>
      </c>
      <c r="C11" s="115">
        <v>25</v>
      </c>
      <c r="D11" s="115">
        <v>24</v>
      </c>
      <c r="E11" s="115">
        <v>32</v>
      </c>
      <c r="F11" s="106">
        <v>81</v>
      </c>
      <c r="G11" s="115">
        <v>16</v>
      </c>
      <c r="H11" s="115">
        <v>20</v>
      </c>
      <c r="I11" s="115">
        <v>47</v>
      </c>
      <c r="J11" s="106">
        <v>83</v>
      </c>
      <c r="K11" s="106">
        <v>-2</v>
      </c>
      <c r="L11" s="135">
        <v>31195</v>
      </c>
      <c r="M11" s="144" t="s">
        <v>123</v>
      </c>
    </row>
    <row r="12" spans="1:14" ht="18" customHeight="1" x14ac:dyDescent="0.15">
      <c r="A12" s="90" t="s">
        <v>70</v>
      </c>
      <c r="B12" s="106">
        <v>28358</v>
      </c>
      <c r="C12" s="115">
        <v>14</v>
      </c>
      <c r="D12" s="115">
        <v>17</v>
      </c>
      <c r="E12" s="115">
        <v>41</v>
      </c>
      <c r="F12" s="106">
        <v>72</v>
      </c>
      <c r="G12" s="115">
        <v>12</v>
      </c>
      <c r="H12" s="115">
        <v>26</v>
      </c>
      <c r="I12" s="115">
        <v>45</v>
      </c>
      <c r="J12" s="106">
        <v>83</v>
      </c>
      <c r="K12" s="106">
        <v>-11</v>
      </c>
      <c r="L12" s="135">
        <v>28369</v>
      </c>
      <c r="M12" s="144" t="s">
        <v>70</v>
      </c>
    </row>
    <row r="13" spans="1:14" ht="18" customHeight="1" x14ac:dyDescent="0.15">
      <c r="A13" s="90" t="s">
        <v>71</v>
      </c>
      <c r="B13" s="106">
        <v>10681</v>
      </c>
      <c r="C13" s="115">
        <v>5</v>
      </c>
      <c r="D13" s="115">
        <v>8</v>
      </c>
      <c r="E13" s="115">
        <v>14</v>
      </c>
      <c r="F13" s="106">
        <v>27</v>
      </c>
      <c r="G13" s="115">
        <v>10</v>
      </c>
      <c r="H13" s="115">
        <v>1</v>
      </c>
      <c r="I13" s="115">
        <v>23</v>
      </c>
      <c r="J13" s="106">
        <v>34</v>
      </c>
      <c r="K13" s="106">
        <v>-7</v>
      </c>
      <c r="L13" s="135">
        <v>10688</v>
      </c>
      <c r="M13" s="144" t="s">
        <v>71</v>
      </c>
      <c r="N13" s="41"/>
    </row>
    <row r="14" spans="1:14" ht="18" customHeight="1" x14ac:dyDescent="0.15">
      <c r="A14" s="90" t="s">
        <v>73</v>
      </c>
      <c r="B14" s="106">
        <v>17438</v>
      </c>
      <c r="C14" s="115">
        <v>6</v>
      </c>
      <c r="D14" s="115">
        <v>16</v>
      </c>
      <c r="E14" s="115">
        <v>23</v>
      </c>
      <c r="F14" s="106">
        <v>45</v>
      </c>
      <c r="G14" s="115">
        <v>12</v>
      </c>
      <c r="H14" s="115">
        <v>5</v>
      </c>
      <c r="I14" s="115">
        <v>5</v>
      </c>
      <c r="J14" s="106">
        <v>22</v>
      </c>
      <c r="K14" s="106">
        <v>23</v>
      </c>
      <c r="L14" s="135">
        <v>17415</v>
      </c>
      <c r="M14" s="144" t="s">
        <v>73</v>
      </c>
      <c r="N14" s="41"/>
    </row>
    <row r="15" spans="1:14" ht="18" customHeight="1" x14ac:dyDescent="0.15">
      <c r="A15" s="90" t="s">
        <v>75</v>
      </c>
      <c r="B15" s="106">
        <v>11139</v>
      </c>
      <c r="C15" s="115">
        <v>5</v>
      </c>
      <c r="D15" s="115">
        <v>2</v>
      </c>
      <c r="E15" s="115">
        <v>16</v>
      </c>
      <c r="F15" s="106">
        <v>23</v>
      </c>
      <c r="G15" s="115">
        <v>3</v>
      </c>
      <c r="H15" s="115">
        <v>6</v>
      </c>
      <c r="I15" s="115">
        <v>14</v>
      </c>
      <c r="J15" s="106">
        <v>23</v>
      </c>
      <c r="K15" s="106">
        <v>0</v>
      </c>
      <c r="L15" s="135">
        <v>11139</v>
      </c>
      <c r="M15" s="144" t="s">
        <v>75</v>
      </c>
      <c r="N15" s="41"/>
    </row>
    <row r="16" spans="1:14" ht="18" customHeight="1" x14ac:dyDescent="0.15">
      <c r="A16" s="90" t="s">
        <v>126</v>
      </c>
      <c r="B16" s="106">
        <v>28535</v>
      </c>
      <c r="C16" s="115">
        <v>16</v>
      </c>
      <c r="D16" s="115">
        <v>23</v>
      </c>
      <c r="E16" s="115">
        <v>35</v>
      </c>
      <c r="F16" s="106">
        <v>74</v>
      </c>
      <c r="G16" s="115">
        <v>16</v>
      </c>
      <c r="H16" s="115">
        <v>24</v>
      </c>
      <c r="I16" s="115">
        <v>49</v>
      </c>
      <c r="J16" s="106">
        <v>89</v>
      </c>
      <c r="K16" s="106">
        <v>-15</v>
      </c>
      <c r="L16" s="135">
        <v>28550</v>
      </c>
      <c r="M16" s="144" t="s">
        <v>126</v>
      </c>
      <c r="N16" s="41"/>
    </row>
    <row r="17" spans="1:14" ht="18" customHeight="1" x14ac:dyDescent="0.15">
      <c r="A17" s="90" t="s">
        <v>120</v>
      </c>
      <c r="B17" s="106">
        <v>12493</v>
      </c>
      <c r="C17" s="115">
        <v>21</v>
      </c>
      <c r="D17" s="115">
        <v>3</v>
      </c>
      <c r="E17" s="115">
        <v>22</v>
      </c>
      <c r="F17" s="106">
        <v>46</v>
      </c>
      <c r="G17" s="115">
        <v>8</v>
      </c>
      <c r="H17" s="115">
        <v>3</v>
      </c>
      <c r="I17" s="115">
        <v>21</v>
      </c>
      <c r="J17" s="106">
        <v>32</v>
      </c>
      <c r="K17" s="106">
        <v>14</v>
      </c>
      <c r="L17" s="135">
        <v>12479</v>
      </c>
      <c r="M17" s="144" t="s">
        <v>120</v>
      </c>
      <c r="N17" s="41"/>
    </row>
    <row r="18" spans="1:14" ht="18" customHeight="1" x14ac:dyDescent="0.15">
      <c r="A18" s="90" t="s">
        <v>127</v>
      </c>
      <c r="B18" s="106">
        <v>28587</v>
      </c>
      <c r="C18" s="115">
        <v>31</v>
      </c>
      <c r="D18" s="115">
        <v>18</v>
      </c>
      <c r="E18" s="115">
        <v>51</v>
      </c>
      <c r="F18" s="106">
        <v>100</v>
      </c>
      <c r="G18" s="115">
        <v>18</v>
      </c>
      <c r="H18" s="115">
        <v>10</v>
      </c>
      <c r="I18" s="115">
        <v>49</v>
      </c>
      <c r="J18" s="106">
        <v>77</v>
      </c>
      <c r="K18" s="106">
        <v>23</v>
      </c>
      <c r="L18" s="135">
        <v>28564</v>
      </c>
      <c r="M18" s="144" t="s">
        <v>121</v>
      </c>
      <c r="N18" s="41"/>
    </row>
    <row r="19" spans="1:14" ht="18" customHeight="1" x14ac:dyDescent="0.15">
      <c r="A19" s="90" t="s">
        <v>17</v>
      </c>
      <c r="B19" s="106">
        <v>11955</v>
      </c>
      <c r="C19" s="115">
        <v>16</v>
      </c>
      <c r="D19" s="115">
        <v>9</v>
      </c>
      <c r="E19" s="115">
        <v>14</v>
      </c>
      <c r="F19" s="106">
        <v>39</v>
      </c>
      <c r="G19" s="115">
        <v>6</v>
      </c>
      <c r="H19" s="115">
        <v>8</v>
      </c>
      <c r="I19" s="115">
        <v>15</v>
      </c>
      <c r="J19" s="106">
        <v>29</v>
      </c>
      <c r="K19" s="106">
        <v>10</v>
      </c>
      <c r="L19" s="135">
        <v>11945</v>
      </c>
      <c r="M19" s="144" t="s">
        <v>17</v>
      </c>
    </row>
    <row r="20" spans="1:14" ht="18" customHeight="1" x14ac:dyDescent="0.15">
      <c r="A20" s="90" t="s">
        <v>63</v>
      </c>
      <c r="B20" s="106">
        <v>8766</v>
      </c>
      <c r="C20" s="115">
        <v>1</v>
      </c>
      <c r="D20" s="115">
        <v>5</v>
      </c>
      <c r="E20" s="115">
        <v>15</v>
      </c>
      <c r="F20" s="106">
        <v>21</v>
      </c>
      <c r="G20" s="115">
        <v>2</v>
      </c>
      <c r="H20" s="115">
        <v>8</v>
      </c>
      <c r="I20" s="115">
        <v>18</v>
      </c>
      <c r="J20" s="106">
        <v>28</v>
      </c>
      <c r="K20" s="106">
        <v>-7</v>
      </c>
      <c r="L20" s="135">
        <v>8773</v>
      </c>
      <c r="M20" s="144" t="s">
        <v>63</v>
      </c>
    </row>
    <row r="21" spans="1:14" ht="18" customHeight="1" x14ac:dyDescent="0.15">
      <c r="A21" s="91" t="s">
        <v>81</v>
      </c>
      <c r="B21" s="106">
        <v>9397</v>
      </c>
      <c r="C21" s="115">
        <v>5</v>
      </c>
      <c r="D21" s="115">
        <v>4</v>
      </c>
      <c r="E21" s="115">
        <v>10</v>
      </c>
      <c r="F21" s="106">
        <v>19</v>
      </c>
      <c r="G21" s="115">
        <v>6</v>
      </c>
      <c r="H21" s="115">
        <v>9</v>
      </c>
      <c r="I21" s="115">
        <v>19</v>
      </c>
      <c r="J21" s="106">
        <v>34</v>
      </c>
      <c r="K21" s="106">
        <v>-15</v>
      </c>
      <c r="L21" s="136">
        <v>9412</v>
      </c>
      <c r="M21" s="96" t="s">
        <v>81</v>
      </c>
    </row>
    <row r="22" spans="1:14" ht="18" customHeight="1" x14ac:dyDescent="0.15">
      <c r="A22" s="92" t="s">
        <v>35</v>
      </c>
      <c r="B22" s="108">
        <v>2035</v>
      </c>
      <c r="C22" s="116">
        <v>1</v>
      </c>
      <c r="D22" s="116">
        <v>0</v>
      </c>
      <c r="E22" s="116">
        <v>2</v>
      </c>
      <c r="F22" s="111">
        <v>3</v>
      </c>
      <c r="G22" s="116">
        <v>2</v>
      </c>
      <c r="H22" s="116">
        <v>0</v>
      </c>
      <c r="I22" s="116">
        <v>6</v>
      </c>
      <c r="J22" s="108">
        <v>8</v>
      </c>
      <c r="K22" s="132">
        <v>-5</v>
      </c>
      <c r="L22" s="137">
        <v>2040</v>
      </c>
      <c r="M22" s="145" t="s">
        <v>35</v>
      </c>
    </row>
    <row r="23" spans="1:14" ht="18" customHeight="1" x14ac:dyDescent="0.15">
      <c r="A23" s="93" t="s">
        <v>9</v>
      </c>
      <c r="B23" s="109">
        <v>2035</v>
      </c>
      <c r="C23" s="117">
        <v>1</v>
      </c>
      <c r="D23" s="117">
        <v>0</v>
      </c>
      <c r="E23" s="117">
        <v>2</v>
      </c>
      <c r="F23" s="127">
        <v>3</v>
      </c>
      <c r="G23" s="117">
        <v>2</v>
      </c>
      <c r="H23" s="117">
        <v>0</v>
      </c>
      <c r="I23" s="129">
        <v>6</v>
      </c>
      <c r="J23" s="109">
        <v>8</v>
      </c>
      <c r="K23" s="109">
        <v>-5</v>
      </c>
      <c r="L23" s="138">
        <v>2040</v>
      </c>
      <c r="M23" s="146" t="s">
        <v>9</v>
      </c>
    </row>
    <row r="24" spans="1:14" ht="18" customHeight="1" x14ac:dyDescent="0.15">
      <c r="A24" s="92" t="s">
        <v>13</v>
      </c>
      <c r="B24" s="110">
        <v>845</v>
      </c>
      <c r="C24" s="118">
        <v>3</v>
      </c>
      <c r="D24" s="118">
        <v>0</v>
      </c>
      <c r="E24" s="118">
        <v>4</v>
      </c>
      <c r="F24" s="128">
        <v>7</v>
      </c>
      <c r="G24" s="118">
        <v>2</v>
      </c>
      <c r="H24" s="118">
        <v>1</v>
      </c>
      <c r="I24" s="118">
        <v>2</v>
      </c>
      <c r="J24" s="110">
        <v>5</v>
      </c>
      <c r="K24" s="110">
        <v>2</v>
      </c>
      <c r="L24" s="137">
        <v>843</v>
      </c>
      <c r="M24" s="145" t="s">
        <v>13</v>
      </c>
    </row>
    <row r="25" spans="1:14" ht="18" customHeight="1" x14ac:dyDescent="0.15">
      <c r="A25" s="91" t="s">
        <v>56</v>
      </c>
      <c r="B25" s="107">
        <v>845</v>
      </c>
      <c r="C25" s="119">
        <v>3</v>
      </c>
      <c r="D25" s="119">
        <v>0</v>
      </c>
      <c r="E25" s="119">
        <v>4</v>
      </c>
      <c r="F25" s="107">
        <v>7</v>
      </c>
      <c r="G25" s="119">
        <v>2</v>
      </c>
      <c r="H25" s="119">
        <v>1</v>
      </c>
      <c r="I25" s="119">
        <v>2</v>
      </c>
      <c r="J25" s="107">
        <v>5</v>
      </c>
      <c r="K25" s="107">
        <v>2</v>
      </c>
      <c r="L25" s="136">
        <v>843</v>
      </c>
      <c r="M25" s="96" t="s">
        <v>56</v>
      </c>
    </row>
    <row r="26" spans="1:14" ht="18" customHeight="1" x14ac:dyDescent="0.15">
      <c r="A26" s="92" t="s">
        <v>39</v>
      </c>
      <c r="B26" s="110">
        <v>9666</v>
      </c>
      <c r="C26" s="118">
        <v>5</v>
      </c>
      <c r="D26" s="118">
        <v>6</v>
      </c>
      <c r="E26" s="118">
        <v>15</v>
      </c>
      <c r="F26" s="118">
        <v>26</v>
      </c>
      <c r="G26" s="118">
        <v>5</v>
      </c>
      <c r="H26" s="118">
        <v>4</v>
      </c>
      <c r="I26" s="118">
        <v>22</v>
      </c>
      <c r="J26" s="110">
        <v>31</v>
      </c>
      <c r="K26" s="110">
        <v>-5</v>
      </c>
      <c r="L26" s="137">
        <v>9671</v>
      </c>
      <c r="M26" s="145" t="s">
        <v>39</v>
      </c>
    </row>
    <row r="27" spans="1:14" ht="18" customHeight="1" x14ac:dyDescent="0.15">
      <c r="A27" s="90" t="s">
        <v>45</v>
      </c>
      <c r="B27" s="106">
        <v>1151</v>
      </c>
      <c r="C27" s="115">
        <v>1</v>
      </c>
      <c r="D27" s="115">
        <v>1</v>
      </c>
      <c r="E27" s="115">
        <v>2</v>
      </c>
      <c r="F27" s="106">
        <v>4</v>
      </c>
      <c r="G27" s="115">
        <v>1</v>
      </c>
      <c r="H27" s="115">
        <v>2</v>
      </c>
      <c r="I27" s="115">
        <v>1</v>
      </c>
      <c r="J27" s="106">
        <v>4</v>
      </c>
      <c r="K27" s="106">
        <v>0</v>
      </c>
      <c r="L27" s="135">
        <v>1151</v>
      </c>
      <c r="M27" s="144" t="s">
        <v>45</v>
      </c>
    </row>
    <row r="28" spans="1:14" ht="18" customHeight="1" x14ac:dyDescent="0.15">
      <c r="A28" s="90" t="s">
        <v>53</v>
      </c>
      <c r="B28" s="106">
        <v>5879</v>
      </c>
      <c r="C28" s="115">
        <v>3</v>
      </c>
      <c r="D28" s="115">
        <v>3</v>
      </c>
      <c r="E28" s="115">
        <v>11</v>
      </c>
      <c r="F28" s="106">
        <v>17</v>
      </c>
      <c r="G28" s="115">
        <v>4</v>
      </c>
      <c r="H28" s="115">
        <v>1</v>
      </c>
      <c r="I28" s="115">
        <v>13</v>
      </c>
      <c r="J28" s="106">
        <v>18</v>
      </c>
      <c r="K28" s="106">
        <v>-1</v>
      </c>
      <c r="L28" s="135">
        <v>5880</v>
      </c>
      <c r="M28" s="144" t="s">
        <v>53</v>
      </c>
    </row>
    <row r="29" spans="1:14" ht="18" customHeight="1" x14ac:dyDescent="0.15">
      <c r="A29" s="90" t="s">
        <v>85</v>
      </c>
      <c r="B29" s="106">
        <v>2636</v>
      </c>
      <c r="C29" s="115">
        <v>1</v>
      </c>
      <c r="D29" s="115">
        <v>2</v>
      </c>
      <c r="E29" s="115">
        <v>2</v>
      </c>
      <c r="F29" s="106">
        <v>5</v>
      </c>
      <c r="G29" s="115">
        <v>0</v>
      </c>
      <c r="H29" s="115">
        <v>1</v>
      </c>
      <c r="I29" s="115">
        <v>8</v>
      </c>
      <c r="J29" s="106">
        <v>9</v>
      </c>
      <c r="K29" s="106">
        <v>-4</v>
      </c>
      <c r="L29" s="135">
        <v>2640</v>
      </c>
      <c r="M29" s="144" t="s">
        <v>85</v>
      </c>
    </row>
    <row r="30" spans="1:14" ht="18" customHeight="1" x14ac:dyDescent="0.15">
      <c r="A30" s="94" t="s">
        <v>55</v>
      </c>
      <c r="B30" s="111">
        <v>7975</v>
      </c>
      <c r="C30" s="111">
        <v>11</v>
      </c>
      <c r="D30" s="111">
        <v>1</v>
      </c>
      <c r="E30" s="111">
        <v>8</v>
      </c>
      <c r="F30" s="111">
        <v>20</v>
      </c>
      <c r="G30" s="111">
        <v>13</v>
      </c>
      <c r="H30" s="111">
        <v>2</v>
      </c>
      <c r="I30" s="111">
        <v>16</v>
      </c>
      <c r="J30" s="108">
        <v>31</v>
      </c>
      <c r="K30" s="108">
        <v>-11</v>
      </c>
      <c r="L30" s="139">
        <v>7986</v>
      </c>
      <c r="M30" s="147" t="s">
        <v>55</v>
      </c>
    </row>
    <row r="31" spans="1:14" ht="18" customHeight="1" x14ac:dyDescent="0.15">
      <c r="A31" s="95" t="s">
        <v>0</v>
      </c>
      <c r="B31" s="112">
        <v>3356</v>
      </c>
      <c r="C31" s="115">
        <v>4</v>
      </c>
      <c r="D31" s="115">
        <v>0</v>
      </c>
      <c r="E31" s="115">
        <v>2</v>
      </c>
      <c r="F31" s="106">
        <v>6</v>
      </c>
      <c r="G31" s="115">
        <v>2</v>
      </c>
      <c r="H31" s="115">
        <v>0</v>
      </c>
      <c r="I31" s="115">
        <v>7</v>
      </c>
      <c r="J31" s="130">
        <v>9</v>
      </c>
      <c r="K31" s="106">
        <v>-3</v>
      </c>
      <c r="L31" s="140">
        <v>3359</v>
      </c>
      <c r="M31" s="148" t="s">
        <v>0</v>
      </c>
    </row>
    <row r="32" spans="1:14" ht="18" customHeight="1" x14ac:dyDescent="0.15">
      <c r="A32" s="90" t="s">
        <v>64</v>
      </c>
      <c r="B32" s="106">
        <v>2187</v>
      </c>
      <c r="C32" s="115">
        <v>1</v>
      </c>
      <c r="D32" s="115">
        <v>1</v>
      </c>
      <c r="E32" s="115">
        <v>5</v>
      </c>
      <c r="F32" s="106">
        <v>7</v>
      </c>
      <c r="G32" s="115">
        <v>5</v>
      </c>
      <c r="H32" s="115">
        <v>1</v>
      </c>
      <c r="I32" s="115">
        <v>5</v>
      </c>
      <c r="J32" s="130">
        <v>11</v>
      </c>
      <c r="K32" s="106">
        <v>-4</v>
      </c>
      <c r="L32" s="135">
        <v>2191</v>
      </c>
      <c r="M32" s="144" t="s">
        <v>64</v>
      </c>
    </row>
    <row r="33" spans="1:25" ht="18" customHeight="1" x14ac:dyDescent="0.15">
      <c r="A33" s="90" t="s">
        <v>51</v>
      </c>
      <c r="B33" s="106">
        <v>1560</v>
      </c>
      <c r="C33" s="115">
        <v>4</v>
      </c>
      <c r="D33" s="115">
        <v>0</v>
      </c>
      <c r="E33" s="115">
        <v>1</v>
      </c>
      <c r="F33" s="106">
        <v>5</v>
      </c>
      <c r="G33" s="115">
        <v>3</v>
      </c>
      <c r="H33" s="115">
        <v>0</v>
      </c>
      <c r="I33" s="115">
        <v>3</v>
      </c>
      <c r="J33" s="130">
        <v>6</v>
      </c>
      <c r="K33" s="106">
        <v>-1</v>
      </c>
      <c r="L33" s="135">
        <v>1561</v>
      </c>
      <c r="M33" s="144" t="s">
        <v>51</v>
      </c>
    </row>
    <row r="34" spans="1:25" ht="18" customHeight="1" x14ac:dyDescent="0.15">
      <c r="A34" s="96" t="s">
        <v>77</v>
      </c>
      <c r="B34" s="107">
        <v>872</v>
      </c>
      <c r="C34" s="119">
        <v>2</v>
      </c>
      <c r="D34" s="119">
        <v>0</v>
      </c>
      <c r="E34" s="119">
        <v>0</v>
      </c>
      <c r="F34" s="107">
        <v>2</v>
      </c>
      <c r="G34" s="119">
        <v>3</v>
      </c>
      <c r="H34" s="119">
        <v>1</v>
      </c>
      <c r="I34" s="119">
        <v>1</v>
      </c>
      <c r="J34" s="131">
        <v>5</v>
      </c>
      <c r="K34" s="107">
        <v>-3</v>
      </c>
      <c r="L34" s="136">
        <v>875</v>
      </c>
      <c r="M34" s="96" t="s">
        <v>77</v>
      </c>
    </row>
    <row r="35" spans="1:25" ht="18" customHeight="1" x14ac:dyDescent="0.15">
      <c r="A35" s="97" t="s">
        <v>48</v>
      </c>
      <c r="B35" s="108">
        <v>6087</v>
      </c>
      <c r="C35" s="111">
        <v>6</v>
      </c>
      <c r="D35" s="111">
        <v>2</v>
      </c>
      <c r="E35" s="111">
        <v>8</v>
      </c>
      <c r="F35" s="111">
        <v>16</v>
      </c>
      <c r="G35" s="111">
        <v>5</v>
      </c>
      <c r="H35" s="111">
        <v>1</v>
      </c>
      <c r="I35" s="111">
        <v>10</v>
      </c>
      <c r="J35" s="108">
        <v>16</v>
      </c>
      <c r="K35" s="108">
        <v>0</v>
      </c>
      <c r="L35" s="141">
        <v>6087</v>
      </c>
      <c r="M35" s="149" t="s">
        <v>48</v>
      </c>
    </row>
    <row r="36" spans="1:25" ht="18" customHeight="1" x14ac:dyDescent="0.15">
      <c r="A36" s="98" t="s">
        <v>79</v>
      </c>
      <c r="B36" s="107">
        <v>6087</v>
      </c>
      <c r="C36" s="120">
        <v>6</v>
      </c>
      <c r="D36" s="120">
        <v>2</v>
      </c>
      <c r="E36" s="120">
        <v>8</v>
      </c>
      <c r="F36" s="107">
        <v>16</v>
      </c>
      <c r="G36" s="120">
        <v>5</v>
      </c>
      <c r="H36" s="120">
        <v>1</v>
      </c>
      <c r="I36" s="120">
        <v>10</v>
      </c>
      <c r="J36" s="107">
        <v>16</v>
      </c>
      <c r="K36" s="107">
        <v>0</v>
      </c>
      <c r="L36" s="136">
        <v>6087</v>
      </c>
      <c r="M36" s="150" t="s">
        <v>79</v>
      </c>
    </row>
    <row r="37" spans="1:25" ht="18" customHeight="1" x14ac:dyDescent="0.15">
      <c r="A37" s="99" t="s">
        <v>50</v>
      </c>
      <c r="B37" s="110">
        <v>5630</v>
      </c>
      <c r="C37" s="118">
        <v>2</v>
      </c>
      <c r="D37" s="118">
        <v>12</v>
      </c>
      <c r="E37" s="118">
        <v>10</v>
      </c>
      <c r="F37" s="110">
        <v>24</v>
      </c>
      <c r="G37" s="118">
        <v>3</v>
      </c>
      <c r="H37" s="118">
        <v>2</v>
      </c>
      <c r="I37" s="118">
        <v>12</v>
      </c>
      <c r="J37" s="132">
        <v>17</v>
      </c>
      <c r="K37" s="110">
        <v>7</v>
      </c>
      <c r="L37" s="137">
        <v>5623</v>
      </c>
      <c r="M37" s="151" t="s">
        <v>50</v>
      </c>
    </row>
    <row r="38" spans="1:25" ht="18" customHeight="1" x14ac:dyDescent="0.15">
      <c r="A38" s="100" t="s">
        <v>3</v>
      </c>
      <c r="B38" s="106">
        <v>4710</v>
      </c>
      <c r="C38" s="115">
        <v>2</v>
      </c>
      <c r="D38" s="115">
        <v>2</v>
      </c>
      <c r="E38" s="115">
        <v>9</v>
      </c>
      <c r="F38" s="106">
        <v>13</v>
      </c>
      <c r="G38" s="115">
        <v>3</v>
      </c>
      <c r="H38" s="115">
        <v>1</v>
      </c>
      <c r="I38" s="115">
        <v>10</v>
      </c>
      <c r="J38" s="106">
        <v>14</v>
      </c>
      <c r="K38" s="106">
        <v>-1</v>
      </c>
      <c r="L38" s="135">
        <v>4711</v>
      </c>
      <c r="M38" s="152" t="s">
        <v>3</v>
      </c>
    </row>
    <row r="39" spans="1:25" ht="18" customHeight="1" x14ac:dyDescent="0.15">
      <c r="A39" s="98" t="s">
        <v>65</v>
      </c>
      <c r="B39" s="107">
        <v>920</v>
      </c>
      <c r="C39" s="119">
        <v>0</v>
      </c>
      <c r="D39" s="119">
        <v>10</v>
      </c>
      <c r="E39" s="119">
        <v>1</v>
      </c>
      <c r="F39" s="107">
        <v>11</v>
      </c>
      <c r="G39" s="119">
        <v>0</v>
      </c>
      <c r="H39" s="119">
        <v>1</v>
      </c>
      <c r="I39" s="119">
        <v>2</v>
      </c>
      <c r="J39" s="107">
        <v>3</v>
      </c>
      <c r="K39" s="107">
        <v>8</v>
      </c>
      <c r="L39" s="136">
        <v>912</v>
      </c>
      <c r="M39" s="150" t="s">
        <v>65</v>
      </c>
    </row>
    <row r="40" spans="1:25" ht="18" customHeight="1" x14ac:dyDescent="0.15"/>
    <row r="41" spans="1:25" ht="18" customHeight="1" x14ac:dyDescent="0.15">
      <c r="A41" s="101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41"/>
      <c r="R41" s="41"/>
      <c r="S41" s="41"/>
      <c r="T41" s="41"/>
      <c r="U41" s="41"/>
      <c r="V41" s="41"/>
      <c r="W41" s="41"/>
      <c r="X41" s="41"/>
      <c r="Y41" s="41"/>
    </row>
    <row r="42" spans="1:25" ht="18" customHeight="1" x14ac:dyDescent="0.15">
      <c r="A42" s="102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1:25" ht="18" customHeight="1" x14ac:dyDescent="0.15">
      <c r="A43" s="102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1:25" ht="18" customHeight="1" x14ac:dyDescent="0.15">
      <c r="A44" s="103"/>
      <c r="R44" s="41"/>
      <c r="S44" s="41"/>
      <c r="T44" s="41"/>
      <c r="U44" s="41"/>
      <c r="V44" s="41"/>
      <c r="W44" s="41"/>
      <c r="X44" s="41"/>
      <c r="Y44" s="41"/>
    </row>
    <row r="45" spans="1:25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1:25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79"/>
      <c r="S46" s="79"/>
      <c r="T46" s="79"/>
      <c r="U46" s="79"/>
      <c r="V46" s="79"/>
      <c r="W46" s="79"/>
      <c r="X46" s="79"/>
      <c r="Y46" s="79"/>
    </row>
    <row r="48" spans="1:25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52" spans="5:5" x14ac:dyDescent="0.15">
      <c r="E52" s="125"/>
    </row>
  </sheetData>
  <mergeCells count="6">
    <mergeCell ref="M4:M5"/>
    <mergeCell ref="A3:D3"/>
    <mergeCell ref="A4:A5"/>
    <mergeCell ref="B4:B5"/>
    <mergeCell ref="K4:K5"/>
    <mergeCell ref="L4:L5"/>
  </mergeCells>
  <phoneticPr fontId="6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customWidth="1"/>
    <col min="2" max="3" width="6.5" style="5" customWidth="1"/>
    <col min="4" max="13" width="6.5" customWidth="1"/>
    <col min="14" max="14" width="7.5" style="153" customWidth="1"/>
    <col min="15" max="22" width="9" style="153" customWidth="1"/>
  </cols>
  <sheetData>
    <row r="1" spans="1:22" s="154" customFormat="1" ht="37.5" customHeight="1" x14ac:dyDescent="0.25">
      <c r="A1" s="156" t="s">
        <v>209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89"/>
      <c r="P1" s="189"/>
      <c r="Q1" s="189"/>
      <c r="R1" s="189"/>
      <c r="S1" s="189"/>
      <c r="T1" s="189"/>
      <c r="U1" s="189"/>
      <c r="V1" s="189"/>
    </row>
    <row r="2" spans="1:22" ht="18.75" customHeight="1" x14ac:dyDescent="0.15">
      <c r="A2" s="157" t="s">
        <v>176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80" t="s">
        <v>29</v>
      </c>
    </row>
    <row r="3" spans="1:22" ht="15" customHeight="1" x14ac:dyDescent="0.15">
      <c r="A3" s="158" t="s">
        <v>226</v>
      </c>
      <c r="B3" s="165" t="s">
        <v>72</v>
      </c>
      <c r="C3" s="165" t="s">
        <v>211</v>
      </c>
      <c r="D3" s="165" t="s">
        <v>188</v>
      </c>
      <c r="E3" s="165" t="s">
        <v>67</v>
      </c>
      <c r="F3" s="165" t="s">
        <v>213</v>
      </c>
      <c r="G3" s="165" t="s">
        <v>214</v>
      </c>
      <c r="H3" s="165" t="s">
        <v>215</v>
      </c>
      <c r="I3" s="165" t="s">
        <v>216</v>
      </c>
      <c r="J3" s="165" t="s">
        <v>217</v>
      </c>
      <c r="K3" s="165" t="s">
        <v>218</v>
      </c>
      <c r="L3" s="165" t="s">
        <v>220</v>
      </c>
      <c r="M3" s="165" t="s">
        <v>129</v>
      </c>
      <c r="N3" s="181" t="s">
        <v>32</v>
      </c>
    </row>
    <row r="4" spans="1:22" ht="15" customHeight="1" x14ac:dyDescent="0.15">
      <c r="A4" s="159" t="s">
        <v>221</v>
      </c>
      <c r="B4" s="166">
        <v>-753</v>
      </c>
      <c r="C4" s="170">
        <v>-1057</v>
      </c>
      <c r="D4" s="170">
        <v>-1002</v>
      </c>
      <c r="E4" s="170">
        <v>-1226</v>
      </c>
      <c r="F4" s="170">
        <v>-1085</v>
      </c>
      <c r="G4" s="170">
        <v>-4647</v>
      </c>
      <c r="H4" s="170">
        <v>-108</v>
      </c>
      <c r="I4" s="170">
        <v>-783</v>
      </c>
      <c r="J4" s="170">
        <v>-754</v>
      </c>
      <c r="K4" s="170">
        <v>-621</v>
      </c>
      <c r="L4" s="170">
        <v>-739</v>
      </c>
      <c r="M4" s="177">
        <v>-935</v>
      </c>
      <c r="N4" s="182">
        <v>-13710</v>
      </c>
    </row>
    <row r="5" spans="1:22" ht="15" customHeight="1" x14ac:dyDescent="0.15">
      <c r="A5" s="160" t="s">
        <v>223</v>
      </c>
      <c r="B5" s="167">
        <v>-753</v>
      </c>
      <c r="C5" s="171">
        <v>-890</v>
      </c>
      <c r="D5" s="171">
        <v>-1009</v>
      </c>
      <c r="E5" s="171">
        <v>-1159</v>
      </c>
      <c r="F5" s="171">
        <v>-1026</v>
      </c>
      <c r="G5" s="171">
        <v>-4561</v>
      </c>
      <c r="H5" s="171">
        <v>-81</v>
      </c>
      <c r="I5" s="171">
        <v>-734</v>
      </c>
      <c r="J5" s="171">
        <v>-790</v>
      </c>
      <c r="K5" s="171">
        <v>-738</v>
      </c>
      <c r="L5" s="171">
        <v>-758</v>
      </c>
      <c r="M5" s="178">
        <v>-961</v>
      </c>
      <c r="N5" s="183">
        <v>-13460</v>
      </c>
    </row>
    <row r="6" spans="1:22" ht="15" customHeight="1" x14ac:dyDescent="0.15">
      <c r="A6" s="160" t="s">
        <v>149</v>
      </c>
      <c r="B6" s="167">
        <v>-816</v>
      </c>
      <c r="C6" s="171">
        <v>-981</v>
      </c>
      <c r="D6" s="171">
        <v>-1245</v>
      </c>
      <c r="E6" s="171">
        <v>-1250</v>
      </c>
      <c r="F6" s="171">
        <v>-1057</v>
      </c>
      <c r="G6" s="171">
        <v>-4674</v>
      </c>
      <c r="H6" s="171">
        <v>-192</v>
      </c>
      <c r="I6" s="171">
        <v>-811</v>
      </c>
      <c r="J6" s="171">
        <v>-915</v>
      </c>
      <c r="K6" s="171">
        <v>-735</v>
      </c>
      <c r="L6" s="171">
        <v>-676</v>
      </c>
      <c r="M6" s="178">
        <v>-933</v>
      </c>
      <c r="N6" s="183">
        <v>-14285</v>
      </c>
    </row>
    <row r="7" spans="1:22" ht="15" customHeight="1" x14ac:dyDescent="0.15">
      <c r="A7" s="160" t="s">
        <v>240</v>
      </c>
      <c r="B7" s="167">
        <v>-746</v>
      </c>
      <c r="C7" s="171">
        <v>-959</v>
      </c>
      <c r="D7" s="171">
        <v>-1207</v>
      </c>
      <c r="E7" s="171">
        <v>-1300</v>
      </c>
      <c r="F7" s="171">
        <v>-1310</v>
      </c>
      <c r="G7" s="171">
        <v>-4831</v>
      </c>
      <c r="H7" s="171">
        <v>-179</v>
      </c>
      <c r="I7" s="171">
        <v>-913</v>
      </c>
      <c r="J7" s="171">
        <v>-929</v>
      </c>
      <c r="K7" s="171">
        <v>-715</v>
      </c>
      <c r="L7" s="171">
        <v>-642</v>
      </c>
      <c r="M7" s="178">
        <v>-959</v>
      </c>
      <c r="N7" s="183">
        <v>-14690</v>
      </c>
    </row>
    <row r="8" spans="1:22" ht="15" customHeight="1" x14ac:dyDescent="0.15">
      <c r="A8" s="160" t="s">
        <v>199</v>
      </c>
      <c r="B8" s="167">
        <v>-919</v>
      </c>
      <c r="C8" s="171">
        <v>-1011</v>
      </c>
      <c r="D8" s="171">
        <v>-1079</v>
      </c>
      <c r="E8" s="171">
        <v>-1264</v>
      </c>
      <c r="F8" s="171">
        <v>-1221</v>
      </c>
      <c r="G8" s="171">
        <v>-4488</v>
      </c>
      <c r="H8" s="171">
        <v>-206</v>
      </c>
      <c r="I8" s="171">
        <v>-1034</v>
      </c>
      <c r="J8" s="171">
        <v>-882</v>
      </c>
      <c r="K8" s="171">
        <v>-840</v>
      </c>
      <c r="L8" s="171">
        <v>-776</v>
      </c>
      <c r="M8" s="178">
        <v>-1037</v>
      </c>
      <c r="N8" s="183">
        <v>-14757</v>
      </c>
      <c r="O8" s="420"/>
    </row>
    <row r="9" spans="1:22" ht="15" customHeight="1" x14ac:dyDescent="0.15">
      <c r="A9" s="161" t="s">
        <v>380</v>
      </c>
      <c r="B9" s="168">
        <v>-995</v>
      </c>
      <c r="C9" s="172">
        <v>-996</v>
      </c>
      <c r="D9" s="172">
        <v>-1151</v>
      </c>
      <c r="E9" s="172">
        <v>-1281</v>
      </c>
      <c r="F9" s="172">
        <v>-1233</v>
      </c>
      <c r="G9" s="172">
        <v>-3925</v>
      </c>
      <c r="H9" s="172">
        <v>-253</v>
      </c>
      <c r="I9" s="172">
        <v>-882</v>
      </c>
      <c r="J9" s="172">
        <v>-786</v>
      </c>
      <c r="K9" s="172">
        <v>-843</v>
      </c>
      <c r="L9" s="172">
        <v>-740</v>
      </c>
      <c r="M9" s="179">
        <v>-837</v>
      </c>
      <c r="N9" s="184">
        <v>-13922</v>
      </c>
    </row>
    <row r="10" spans="1:22" ht="22.5" customHeight="1" x14ac:dyDescent="0.15">
      <c r="A10" s="162" t="s">
        <v>186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85"/>
    </row>
    <row r="11" spans="1:22" ht="13.5" customHeight="1" x14ac:dyDescent="0.15">
      <c r="A11" s="153" t="s">
        <v>76</v>
      </c>
      <c r="B11" s="153"/>
      <c r="C11" s="153"/>
      <c r="D11" s="153"/>
      <c r="E11" s="153"/>
      <c r="F11" s="153"/>
      <c r="G11" s="153"/>
      <c r="H11" s="153"/>
      <c r="I11" s="153"/>
      <c r="J11" s="153"/>
      <c r="K11" s="176"/>
      <c r="L11" s="153"/>
      <c r="M11" s="153"/>
      <c r="N11" s="180" t="s">
        <v>29</v>
      </c>
    </row>
    <row r="12" spans="1:22" ht="15" customHeight="1" x14ac:dyDescent="0.15">
      <c r="A12" s="158" t="s">
        <v>226</v>
      </c>
      <c r="B12" s="165" t="s">
        <v>72</v>
      </c>
      <c r="C12" s="165" t="s">
        <v>211</v>
      </c>
      <c r="D12" s="165" t="s">
        <v>188</v>
      </c>
      <c r="E12" s="165" t="s">
        <v>67</v>
      </c>
      <c r="F12" s="165" t="s">
        <v>213</v>
      </c>
      <c r="G12" s="165" t="s">
        <v>214</v>
      </c>
      <c r="H12" s="165" t="s">
        <v>215</v>
      </c>
      <c r="I12" s="165" t="s">
        <v>216</v>
      </c>
      <c r="J12" s="165" t="s">
        <v>217</v>
      </c>
      <c r="K12" s="165" t="s">
        <v>218</v>
      </c>
      <c r="L12" s="165" t="s">
        <v>220</v>
      </c>
      <c r="M12" s="165" t="s">
        <v>129</v>
      </c>
      <c r="N12" s="181" t="s">
        <v>32</v>
      </c>
    </row>
    <row r="13" spans="1:22" ht="15" customHeight="1" x14ac:dyDescent="0.15">
      <c r="A13" s="159" t="s">
        <v>399</v>
      </c>
      <c r="B13" s="166">
        <v>577</v>
      </c>
      <c r="C13" s="170">
        <v>431</v>
      </c>
      <c r="D13" s="170">
        <v>501</v>
      </c>
      <c r="E13" s="170">
        <v>502</v>
      </c>
      <c r="F13" s="170">
        <v>441</v>
      </c>
      <c r="G13" s="170">
        <v>494</v>
      </c>
      <c r="H13" s="170">
        <v>486</v>
      </c>
      <c r="I13" s="170">
        <v>507</v>
      </c>
      <c r="J13" s="170">
        <v>515</v>
      </c>
      <c r="K13" s="170">
        <v>538</v>
      </c>
      <c r="L13" s="170">
        <v>507</v>
      </c>
      <c r="M13" s="177">
        <v>489</v>
      </c>
      <c r="N13" s="182">
        <v>5988</v>
      </c>
    </row>
    <row r="14" spans="1:22" ht="15" customHeight="1" x14ac:dyDescent="0.15">
      <c r="A14" s="160" t="s">
        <v>400</v>
      </c>
      <c r="B14" s="167">
        <v>469</v>
      </c>
      <c r="C14" s="171">
        <v>454</v>
      </c>
      <c r="D14" s="171">
        <v>458</v>
      </c>
      <c r="E14" s="171">
        <v>491</v>
      </c>
      <c r="F14" s="171">
        <v>465</v>
      </c>
      <c r="G14" s="171">
        <v>506</v>
      </c>
      <c r="H14" s="171">
        <v>453</v>
      </c>
      <c r="I14" s="171">
        <v>532</v>
      </c>
      <c r="J14" s="171">
        <v>472</v>
      </c>
      <c r="K14" s="171">
        <v>469</v>
      </c>
      <c r="L14" s="171">
        <v>510</v>
      </c>
      <c r="M14" s="178">
        <v>460</v>
      </c>
      <c r="N14" s="183">
        <v>5739</v>
      </c>
    </row>
    <row r="15" spans="1:22" ht="15" customHeight="1" x14ac:dyDescent="0.15">
      <c r="A15" s="160" t="s">
        <v>401</v>
      </c>
      <c r="B15" s="167">
        <v>488</v>
      </c>
      <c r="C15" s="171">
        <v>439</v>
      </c>
      <c r="D15" s="171">
        <v>409</v>
      </c>
      <c r="E15" s="171">
        <v>492</v>
      </c>
      <c r="F15" s="171">
        <v>431</v>
      </c>
      <c r="G15" s="171">
        <v>444</v>
      </c>
      <c r="H15" s="171">
        <v>427</v>
      </c>
      <c r="I15" s="171">
        <v>435</v>
      </c>
      <c r="J15" s="171">
        <v>457</v>
      </c>
      <c r="K15" s="171">
        <v>504</v>
      </c>
      <c r="L15" s="171">
        <v>501</v>
      </c>
      <c r="M15" s="178">
        <v>434</v>
      </c>
      <c r="N15" s="183">
        <v>5461</v>
      </c>
    </row>
    <row r="16" spans="1:22" ht="15" customHeight="1" x14ac:dyDescent="0.15">
      <c r="A16" s="160" t="s">
        <v>402</v>
      </c>
      <c r="B16" s="167">
        <v>490</v>
      </c>
      <c r="C16" s="171">
        <v>430</v>
      </c>
      <c r="D16" s="171">
        <v>397</v>
      </c>
      <c r="E16" s="171">
        <v>433</v>
      </c>
      <c r="F16" s="171">
        <v>346</v>
      </c>
      <c r="G16" s="171">
        <v>429</v>
      </c>
      <c r="H16" s="171">
        <v>380</v>
      </c>
      <c r="I16" s="171">
        <v>457</v>
      </c>
      <c r="J16" s="171">
        <v>422</v>
      </c>
      <c r="K16" s="171">
        <v>460</v>
      </c>
      <c r="L16" s="171">
        <v>496</v>
      </c>
      <c r="M16" s="178">
        <v>376</v>
      </c>
      <c r="N16" s="183">
        <v>5116</v>
      </c>
    </row>
    <row r="17" spans="1:22" ht="15" customHeight="1" x14ac:dyDescent="0.15">
      <c r="A17" s="160" t="s">
        <v>403</v>
      </c>
      <c r="B17" s="167">
        <v>464</v>
      </c>
      <c r="C17" s="171">
        <v>410</v>
      </c>
      <c r="D17" s="171">
        <v>379</v>
      </c>
      <c r="E17" s="171">
        <v>400</v>
      </c>
      <c r="F17" s="171">
        <v>379</v>
      </c>
      <c r="G17" s="171">
        <v>373</v>
      </c>
      <c r="H17" s="171">
        <v>403</v>
      </c>
      <c r="I17" s="171">
        <v>426</v>
      </c>
      <c r="J17" s="171">
        <v>389</v>
      </c>
      <c r="K17" s="171">
        <v>459</v>
      </c>
      <c r="L17" s="171">
        <v>385</v>
      </c>
      <c r="M17" s="178">
        <v>396</v>
      </c>
      <c r="N17" s="183">
        <v>4863</v>
      </c>
    </row>
    <row r="18" spans="1:22" ht="15" customHeight="1" x14ac:dyDescent="0.15">
      <c r="A18" s="161" t="s">
        <v>404</v>
      </c>
      <c r="B18" s="168">
        <v>394</v>
      </c>
      <c r="C18" s="172">
        <v>361</v>
      </c>
      <c r="D18" s="172">
        <v>353</v>
      </c>
      <c r="E18" s="172">
        <v>380</v>
      </c>
      <c r="F18" s="172">
        <v>331</v>
      </c>
      <c r="G18" s="172">
        <v>363</v>
      </c>
      <c r="H18" s="172">
        <v>396</v>
      </c>
      <c r="I18" s="172">
        <v>343</v>
      </c>
      <c r="J18" s="172">
        <v>405</v>
      </c>
      <c r="K18" s="172">
        <v>420</v>
      </c>
      <c r="L18" s="172">
        <v>377</v>
      </c>
      <c r="M18" s="179">
        <v>385</v>
      </c>
      <c r="N18" s="184">
        <v>4508</v>
      </c>
    </row>
    <row r="19" spans="1:22" s="155" customFormat="1" ht="18.75" customHeight="1" x14ac:dyDescent="0.15">
      <c r="A19" s="155" t="s">
        <v>172</v>
      </c>
      <c r="B19" s="153"/>
      <c r="C19" s="153"/>
      <c r="L19" s="153"/>
      <c r="M19" s="153"/>
      <c r="N19" s="180" t="s">
        <v>29</v>
      </c>
      <c r="O19" s="153"/>
      <c r="P19" s="153"/>
      <c r="Q19" s="153"/>
      <c r="R19" s="153"/>
      <c r="S19" s="153"/>
      <c r="T19" s="153"/>
      <c r="U19" s="153"/>
      <c r="V19" s="153"/>
    </row>
    <row r="20" spans="1:22" s="155" customFormat="1" ht="15" customHeight="1" x14ac:dyDescent="0.15">
      <c r="A20" s="158" t="s">
        <v>226</v>
      </c>
      <c r="B20" s="165" t="s">
        <v>72</v>
      </c>
      <c r="C20" s="165" t="s">
        <v>211</v>
      </c>
      <c r="D20" s="165" t="s">
        <v>188</v>
      </c>
      <c r="E20" s="165" t="s">
        <v>67</v>
      </c>
      <c r="F20" s="165" t="s">
        <v>213</v>
      </c>
      <c r="G20" s="165" t="s">
        <v>214</v>
      </c>
      <c r="H20" s="165" t="s">
        <v>215</v>
      </c>
      <c r="I20" s="165" t="s">
        <v>216</v>
      </c>
      <c r="J20" s="165" t="s">
        <v>217</v>
      </c>
      <c r="K20" s="165" t="s">
        <v>218</v>
      </c>
      <c r="L20" s="165" t="s">
        <v>220</v>
      </c>
      <c r="M20" s="165" t="s">
        <v>129</v>
      </c>
      <c r="N20" s="181" t="s">
        <v>32</v>
      </c>
      <c r="O20" s="153"/>
      <c r="P20" s="153"/>
      <c r="Q20" s="153"/>
      <c r="R20" s="153"/>
      <c r="S20" s="153"/>
      <c r="T20" s="153"/>
      <c r="U20" s="153"/>
      <c r="V20" s="153"/>
    </row>
    <row r="21" spans="1:22" s="155" customFormat="1" ht="15" customHeight="1" x14ac:dyDescent="0.15">
      <c r="A21" s="159" t="s">
        <v>399</v>
      </c>
      <c r="B21" s="166">
        <v>1287</v>
      </c>
      <c r="C21" s="170">
        <v>1323</v>
      </c>
      <c r="D21" s="170">
        <v>1365</v>
      </c>
      <c r="E21" s="170">
        <v>1548</v>
      </c>
      <c r="F21" s="170">
        <v>1181</v>
      </c>
      <c r="G21" s="170">
        <v>1290</v>
      </c>
      <c r="H21" s="170">
        <v>1217</v>
      </c>
      <c r="I21" s="170">
        <v>1175</v>
      </c>
      <c r="J21" s="170">
        <v>1090</v>
      </c>
      <c r="K21" s="170">
        <v>1113</v>
      </c>
      <c r="L21" s="170">
        <v>1186</v>
      </c>
      <c r="M21" s="177">
        <v>1134</v>
      </c>
      <c r="N21" s="182">
        <v>14909</v>
      </c>
      <c r="O21" s="153"/>
      <c r="P21" s="153"/>
      <c r="Q21" s="153"/>
      <c r="R21" s="153"/>
      <c r="S21" s="153"/>
      <c r="T21" s="153"/>
      <c r="U21" s="153"/>
      <c r="V21" s="153"/>
    </row>
    <row r="22" spans="1:22" s="155" customFormat="1" ht="15" customHeight="1" x14ac:dyDescent="0.15">
      <c r="A22" s="160" t="s">
        <v>400</v>
      </c>
      <c r="B22" s="167">
        <v>1347</v>
      </c>
      <c r="C22" s="171">
        <v>1253</v>
      </c>
      <c r="D22" s="171">
        <v>1311</v>
      </c>
      <c r="E22" s="171">
        <v>1460</v>
      </c>
      <c r="F22" s="171">
        <v>1287</v>
      </c>
      <c r="G22" s="171">
        <v>1276</v>
      </c>
      <c r="H22" s="171">
        <v>1259</v>
      </c>
      <c r="I22" s="171">
        <v>1266</v>
      </c>
      <c r="J22" s="171">
        <v>1178</v>
      </c>
      <c r="K22" s="171">
        <v>1093</v>
      </c>
      <c r="L22" s="171">
        <v>1193</v>
      </c>
      <c r="M22" s="178">
        <v>1176</v>
      </c>
      <c r="N22" s="183">
        <v>15099</v>
      </c>
      <c r="O22" s="153"/>
      <c r="P22" s="153"/>
      <c r="Q22" s="153"/>
      <c r="R22" s="153"/>
      <c r="S22" s="153"/>
      <c r="T22" s="153"/>
      <c r="U22" s="153"/>
      <c r="V22" s="153"/>
    </row>
    <row r="23" spans="1:22" s="155" customFormat="1" ht="15" customHeight="1" x14ac:dyDescent="0.15">
      <c r="A23" s="160" t="s">
        <v>401</v>
      </c>
      <c r="B23" s="167">
        <v>1322</v>
      </c>
      <c r="C23" s="171">
        <v>1324</v>
      </c>
      <c r="D23" s="171">
        <v>1435</v>
      </c>
      <c r="E23" s="171">
        <v>1602</v>
      </c>
      <c r="F23" s="171">
        <v>1224</v>
      </c>
      <c r="G23" s="171">
        <v>1369</v>
      </c>
      <c r="H23" s="171">
        <v>1288</v>
      </c>
      <c r="I23" s="171">
        <v>1299</v>
      </c>
      <c r="J23" s="171">
        <v>1166</v>
      </c>
      <c r="K23" s="171">
        <v>1155</v>
      </c>
      <c r="L23" s="171">
        <v>1198</v>
      </c>
      <c r="M23" s="178">
        <v>1111</v>
      </c>
      <c r="N23" s="183">
        <v>15493</v>
      </c>
      <c r="O23" s="153"/>
      <c r="P23" s="153"/>
      <c r="Q23" s="153"/>
      <c r="R23" s="153"/>
      <c r="S23" s="153"/>
      <c r="T23" s="153"/>
      <c r="U23" s="153"/>
      <c r="V23" s="153"/>
    </row>
    <row r="24" spans="1:22" s="155" customFormat="1" ht="15" customHeight="1" x14ac:dyDescent="0.15">
      <c r="A24" s="160" t="s">
        <v>402</v>
      </c>
      <c r="B24" s="167">
        <v>1267</v>
      </c>
      <c r="C24" s="171">
        <v>1315</v>
      </c>
      <c r="D24" s="171">
        <v>1441</v>
      </c>
      <c r="E24" s="171">
        <v>1514</v>
      </c>
      <c r="F24" s="171">
        <v>1339</v>
      </c>
      <c r="G24" s="171">
        <v>1327</v>
      </c>
      <c r="H24" s="171">
        <v>1229</v>
      </c>
      <c r="I24" s="171">
        <v>1275</v>
      </c>
      <c r="J24" s="171">
        <v>1193</v>
      </c>
      <c r="K24" s="171">
        <v>1161</v>
      </c>
      <c r="L24" s="171">
        <v>1169</v>
      </c>
      <c r="M24" s="178">
        <v>1166</v>
      </c>
      <c r="N24" s="183">
        <v>15396</v>
      </c>
      <c r="O24" s="153"/>
      <c r="P24" s="153"/>
      <c r="Q24" s="153"/>
      <c r="R24" s="153"/>
      <c r="S24" s="153"/>
      <c r="T24" s="153"/>
      <c r="U24" s="153"/>
      <c r="V24" s="153"/>
    </row>
    <row r="25" spans="1:22" s="155" customFormat="1" ht="15" customHeight="1" x14ac:dyDescent="0.15">
      <c r="A25" s="160" t="s">
        <v>403</v>
      </c>
      <c r="B25" s="167">
        <v>1405</v>
      </c>
      <c r="C25" s="171">
        <v>1307</v>
      </c>
      <c r="D25" s="171">
        <v>1369</v>
      </c>
      <c r="E25" s="171">
        <v>1509</v>
      </c>
      <c r="F25" s="171">
        <v>1271</v>
      </c>
      <c r="G25" s="171">
        <v>1298</v>
      </c>
      <c r="H25" s="171">
        <v>1308</v>
      </c>
      <c r="I25" s="171">
        <v>1365</v>
      </c>
      <c r="J25" s="171">
        <v>1138</v>
      </c>
      <c r="K25" s="171">
        <v>1257</v>
      </c>
      <c r="L25" s="171">
        <v>1268</v>
      </c>
      <c r="M25" s="178">
        <v>1208</v>
      </c>
      <c r="N25" s="183">
        <v>15703</v>
      </c>
      <c r="O25" s="153"/>
      <c r="P25" s="153"/>
      <c r="Q25" s="153"/>
      <c r="R25" s="153"/>
      <c r="S25" s="153"/>
      <c r="T25" s="153"/>
      <c r="U25" s="153"/>
      <c r="V25" s="153"/>
    </row>
    <row r="26" spans="1:22" s="155" customFormat="1" ht="15" customHeight="1" x14ac:dyDescent="0.15">
      <c r="A26" s="161" t="s">
        <v>404</v>
      </c>
      <c r="B26" s="168">
        <v>1351</v>
      </c>
      <c r="C26" s="172">
        <v>1413</v>
      </c>
      <c r="D26" s="172">
        <v>1401</v>
      </c>
      <c r="E26" s="172">
        <v>1529</v>
      </c>
      <c r="F26" s="172">
        <v>1235</v>
      </c>
      <c r="G26" s="172">
        <v>1336</v>
      </c>
      <c r="H26" s="172">
        <v>1264</v>
      </c>
      <c r="I26" s="172">
        <v>1220</v>
      </c>
      <c r="J26" s="172">
        <v>1159</v>
      </c>
      <c r="K26" s="172">
        <v>1237</v>
      </c>
      <c r="L26" s="172">
        <v>1203</v>
      </c>
      <c r="M26" s="179">
        <v>1172</v>
      </c>
      <c r="N26" s="184">
        <v>15520</v>
      </c>
      <c r="O26" s="153"/>
      <c r="P26" s="153"/>
      <c r="Q26" s="153"/>
      <c r="R26" s="153"/>
      <c r="S26" s="153"/>
      <c r="T26" s="153"/>
      <c r="U26" s="153"/>
      <c r="V26" s="153"/>
    </row>
    <row r="27" spans="1:22" s="155" customFormat="1" ht="18.75" customHeight="1" x14ac:dyDescent="0.15">
      <c r="A27" s="155" t="s">
        <v>173</v>
      </c>
      <c r="B27" s="153"/>
      <c r="C27" s="153"/>
      <c r="L27" s="153"/>
      <c r="M27" s="153"/>
      <c r="N27" s="180" t="s">
        <v>29</v>
      </c>
      <c r="O27" s="153"/>
      <c r="P27" s="153"/>
      <c r="Q27" s="153"/>
      <c r="R27" s="153"/>
      <c r="S27" s="153"/>
      <c r="T27" s="153"/>
      <c r="U27" s="153"/>
      <c r="V27" s="153"/>
    </row>
    <row r="28" spans="1:22" s="155" customFormat="1" ht="15" customHeight="1" x14ac:dyDescent="0.15">
      <c r="A28" s="158" t="s">
        <v>226</v>
      </c>
      <c r="B28" s="165" t="s">
        <v>72</v>
      </c>
      <c r="C28" s="165" t="s">
        <v>211</v>
      </c>
      <c r="D28" s="165" t="s">
        <v>188</v>
      </c>
      <c r="E28" s="165" t="s">
        <v>67</v>
      </c>
      <c r="F28" s="165" t="s">
        <v>213</v>
      </c>
      <c r="G28" s="165" t="s">
        <v>214</v>
      </c>
      <c r="H28" s="165" t="s">
        <v>215</v>
      </c>
      <c r="I28" s="165" t="s">
        <v>216</v>
      </c>
      <c r="J28" s="165" t="s">
        <v>217</v>
      </c>
      <c r="K28" s="165" t="s">
        <v>218</v>
      </c>
      <c r="L28" s="165" t="s">
        <v>220</v>
      </c>
      <c r="M28" s="165" t="s">
        <v>129</v>
      </c>
      <c r="N28" s="181" t="s">
        <v>32</v>
      </c>
      <c r="O28" s="153"/>
      <c r="P28" s="153"/>
      <c r="Q28" s="153"/>
      <c r="R28" s="153"/>
      <c r="S28" s="153"/>
      <c r="T28" s="153"/>
      <c r="U28" s="153"/>
      <c r="V28" s="153"/>
    </row>
    <row r="29" spans="1:22" s="155" customFormat="1" ht="15" customHeight="1" x14ac:dyDescent="0.15">
      <c r="A29" s="159" t="s">
        <v>399</v>
      </c>
      <c r="B29" s="166">
        <v>-710</v>
      </c>
      <c r="C29" s="170">
        <v>-892</v>
      </c>
      <c r="D29" s="170">
        <v>-864</v>
      </c>
      <c r="E29" s="170">
        <v>-1046</v>
      </c>
      <c r="F29" s="170">
        <v>-740</v>
      </c>
      <c r="G29" s="170">
        <v>-796</v>
      </c>
      <c r="H29" s="170">
        <v>-731</v>
      </c>
      <c r="I29" s="170">
        <v>-668</v>
      </c>
      <c r="J29" s="170">
        <v>-575</v>
      </c>
      <c r="K29" s="170">
        <v>-575</v>
      </c>
      <c r="L29" s="170">
        <v>-679</v>
      </c>
      <c r="M29" s="177">
        <v>-645</v>
      </c>
      <c r="N29" s="182">
        <v>-8921</v>
      </c>
      <c r="O29" s="153"/>
      <c r="P29" s="153"/>
      <c r="Q29" s="153"/>
      <c r="R29" s="153"/>
      <c r="S29" s="153"/>
      <c r="T29" s="153"/>
      <c r="U29" s="153"/>
      <c r="V29" s="153"/>
    </row>
    <row r="30" spans="1:22" s="155" customFormat="1" ht="15" customHeight="1" x14ac:dyDescent="0.15">
      <c r="A30" s="160" t="s">
        <v>400</v>
      </c>
      <c r="B30" s="167">
        <v>-878</v>
      </c>
      <c r="C30" s="171">
        <v>-799</v>
      </c>
      <c r="D30" s="171">
        <v>-853</v>
      </c>
      <c r="E30" s="171">
        <v>-969</v>
      </c>
      <c r="F30" s="171">
        <v>-822</v>
      </c>
      <c r="G30" s="171">
        <v>-770</v>
      </c>
      <c r="H30" s="171">
        <v>-806</v>
      </c>
      <c r="I30" s="171">
        <v>-734</v>
      </c>
      <c r="J30" s="171">
        <v>-706</v>
      </c>
      <c r="K30" s="171">
        <v>-624</v>
      </c>
      <c r="L30" s="171">
        <v>-683</v>
      </c>
      <c r="M30" s="178">
        <v>-716</v>
      </c>
      <c r="N30" s="183">
        <v>-9360</v>
      </c>
      <c r="O30" s="153"/>
      <c r="P30" s="153"/>
      <c r="Q30" s="153"/>
      <c r="R30" s="153"/>
      <c r="S30" s="153"/>
      <c r="T30" s="153"/>
      <c r="U30" s="153"/>
      <c r="V30" s="153"/>
    </row>
    <row r="31" spans="1:22" s="155" customFormat="1" ht="15" customHeight="1" x14ac:dyDescent="0.15">
      <c r="A31" s="160" t="s">
        <v>401</v>
      </c>
      <c r="B31" s="167">
        <v>-834</v>
      </c>
      <c r="C31" s="171">
        <v>-885</v>
      </c>
      <c r="D31" s="171">
        <v>-1026</v>
      </c>
      <c r="E31" s="171">
        <v>-1110</v>
      </c>
      <c r="F31" s="171">
        <v>-793</v>
      </c>
      <c r="G31" s="171">
        <v>-925</v>
      </c>
      <c r="H31" s="171">
        <v>-861</v>
      </c>
      <c r="I31" s="171">
        <v>-864</v>
      </c>
      <c r="J31" s="171">
        <v>-709</v>
      </c>
      <c r="K31" s="171">
        <v>-651</v>
      </c>
      <c r="L31" s="171">
        <v>-697</v>
      </c>
      <c r="M31" s="178">
        <v>-677</v>
      </c>
      <c r="N31" s="183">
        <v>-10032</v>
      </c>
      <c r="O31" s="153"/>
      <c r="P31" s="153"/>
      <c r="Q31" s="153"/>
      <c r="R31" s="153"/>
      <c r="S31" s="153"/>
      <c r="T31" s="153"/>
      <c r="U31" s="153"/>
      <c r="V31" s="153"/>
    </row>
    <row r="32" spans="1:22" s="155" customFormat="1" ht="15" customHeight="1" x14ac:dyDescent="0.15">
      <c r="A32" s="160" t="s">
        <v>402</v>
      </c>
      <c r="B32" s="167">
        <v>-777</v>
      </c>
      <c r="C32" s="171">
        <v>-885</v>
      </c>
      <c r="D32" s="171">
        <v>-1044</v>
      </c>
      <c r="E32" s="171">
        <v>-1081</v>
      </c>
      <c r="F32" s="171">
        <v>-993</v>
      </c>
      <c r="G32" s="171">
        <v>-898</v>
      </c>
      <c r="H32" s="171">
        <v>-849</v>
      </c>
      <c r="I32" s="171">
        <v>-818</v>
      </c>
      <c r="J32" s="171">
        <v>-771</v>
      </c>
      <c r="K32" s="171">
        <v>-701</v>
      </c>
      <c r="L32" s="171">
        <v>-673</v>
      </c>
      <c r="M32" s="178">
        <v>-790</v>
      </c>
      <c r="N32" s="183">
        <v>-10280</v>
      </c>
      <c r="O32" s="153"/>
      <c r="P32" s="153"/>
      <c r="Q32" s="153"/>
      <c r="R32" s="153"/>
      <c r="S32" s="153"/>
      <c r="T32" s="153"/>
      <c r="U32" s="153"/>
      <c r="V32" s="153"/>
    </row>
    <row r="33" spans="1:22" s="155" customFormat="1" ht="15" customHeight="1" x14ac:dyDescent="0.15">
      <c r="A33" s="160" t="s">
        <v>403</v>
      </c>
      <c r="B33" s="167">
        <v>-941</v>
      </c>
      <c r="C33" s="171">
        <v>-897</v>
      </c>
      <c r="D33" s="171">
        <v>-990</v>
      </c>
      <c r="E33" s="171">
        <v>-1109</v>
      </c>
      <c r="F33" s="171">
        <v>-892</v>
      </c>
      <c r="G33" s="171">
        <v>-925</v>
      </c>
      <c r="H33" s="171">
        <v>-905</v>
      </c>
      <c r="I33" s="171">
        <v>-939</v>
      </c>
      <c r="J33" s="171">
        <v>-749</v>
      </c>
      <c r="K33" s="171">
        <v>-798</v>
      </c>
      <c r="L33" s="171">
        <v>-883</v>
      </c>
      <c r="M33" s="178">
        <v>-812</v>
      </c>
      <c r="N33" s="183">
        <v>-10840</v>
      </c>
      <c r="O33" s="153"/>
      <c r="P33" s="153"/>
      <c r="Q33" s="153"/>
      <c r="R33" s="153"/>
      <c r="S33" s="153"/>
      <c r="T33" s="153"/>
      <c r="U33" s="153"/>
      <c r="V33" s="153"/>
    </row>
    <row r="34" spans="1:22" s="155" customFormat="1" ht="15" customHeight="1" x14ac:dyDescent="0.15">
      <c r="A34" s="161" t="s">
        <v>404</v>
      </c>
      <c r="B34" s="168">
        <v>-957</v>
      </c>
      <c r="C34" s="172">
        <v>-1052</v>
      </c>
      <c r="D34" s="172">
        <v>-1048</v>
      </c>
      <c r="E34" s="172">
        <v>-1149</v>
      </c>
      <c r="F34" s="172">
        <v>-904</v>
      </c>
      <c r="G34" s="172">
        <v>-973</v>
      </c>
      <c r="H34" s="172">
        <v>-868</v>
      </c>
      <c r="I34" s="172">
        <v>-877</v>
      </c>
      <c r="J34" s="172">
        <v>-754</v>
      </c>
      <c r="K34" s="172">
        <v>-817</v>
      </c>
      <c r="L34" s="172">
        <v>-826</v>
      </c>
      <c r="M34" s="179">
        <v>-787</v>
      </c>
      <c r="N34" s="184">
        <v>-11012</v>
      </c>
      <c r="O34" s="153"/>
      <c r="P34" s="153"/>
      <c r="Q34" s="153"/>
      <c r="R34" s="153"/>
      <c r="S34" s="153"/>
      <c r="T34" s="153"/>
      <c r="U34" s="153"/>
      <c r="V34" s="153"/>
    </row>
    <row r="35" spans="1:22" s="155" customFormat="1" ht="23.25" customHeight="1" x14ac:dyDescent="0.15">
      <c r="A35" s="162" t="s">
        <v>187</v>
      </c>
      <c r="B35" s="153"/>
      <c r="C35" s="153"/>
      <c r="L35" s="153"/>
      <c r="M35" s="153"/>
      <c r="N35" s="186"/>
      <c r="O35" s="153"/>
      <c r="P35" s="153"/>
      <c r="Q35" s="153"/>
      <c r="R35" s="153"/>
      <c r="S35" s="153"/>
      <c r="T35" s="153"/>
      <c r="U35" s="153"/>
      <c r="V35" s="153"/>
    </row>
    <row r="36" spans="1:22" s="155" customFormat="1" ht="12.75" customHeight="1" x14ac:dyDescent="0.15">
      <c r="A36" s="153" t="s">
        <v>170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5"/>
      <c r="M36" s="153"/>
      <c r="N36" s="180" t="s">
        <v>29</v>
      </c>
      <c r="O36" s="153"/>
      <c r="P36" s="153"/>
      <c r="Q36" s="153"/>
      <c r="R36" s="153"/>
      <c r="S36" s="153"/>
      <c r="T36" s="153"/>
      <c r="U36" s="153"/>
      <c r="V36" s="153"/>
    </row>
    <row r="37" spans="1:22" s="155" customFormat="1" ht="15" customHeight="1" x14ac:dyDescent="0.15">
      <c r="A37" s="158" t="s">
        <v>226</v>
      </c>
      <c r="B37" s="165" t="s">
        <v>72</v>
      </c>
      <c r="C37" s="165" t="s">
        <v>211</v>
      </c>
      <c r="D37" s="165" t="s">
        <v>188</v>
      </c>
      <c r="E37" s="165" t="s">
        <v>67</v>
      </c>
      <c r="F37" s="165" t="s">
        <v>213</v>
      </c>
      <c r="G37" s="165" t="s">
        <v>214</v>
      </c>
      <c r="H37" s="165" t="s">
        <v>215</v>
      </c>
      <c r="I37" s="165" t="s">
        <v>216</v>
      </c>
      <c r="J37" s="165" t="s">
        <v>217</v>
      </c>
      <c r="K37" s="165" t="s">
        <v>218</v>
      </c>
      <c r="L37" s="165" t="s">
        <v>220</v>
      </c>
      <c r="M37" s="165" t="s">
        <v>129</v>
      </c>
      <c r="N37" s="181" t="s">
        <v>32</v>
      </c>
      <c r="O37" s="153"/>
      <c r="P37" s="153"/>
      <c r="Q37" s="153"/>
      <c r="R37" s="153"/>
      <c r="S37" s="153"/>
      <c r="T37" s="153"/>
      <c r="U37" s="153"/>
      <c r="V37" s="153"/>
    </row>
    <row r="38" spans="1:22" s="155" customFormat="1" ht="15" customHeight="1" x14ac:dyDescent="0.15">
      <c r="A38" s="159" t="s">
        <v>399</v>
      </c>
      <c r="B38" s="166">
        <v>909</v>
      </c>
      <c r="C38" s="170">
        <v>547</v>
      </c>
      <c r="D38" s="170">
        <v>606</v>
      </c>
      <c r="E38" s="170">
        <v>644</v>
      </c>
      <c r="F38" s="170">
        <v>563</v>
      </c>
      <c r="G38" s="170">
        <v>2528</v>
      </c>
      <c r="H38" s="170">
        <v>2524</v>
      </c>
      <c r="I38" s="170">
        <v>836</v>
      </c>
      <c r="J38" s="170">
        <v>774</v>
      </c>
      <c r="K38" s="170">
        <v>994</v>
      </c>
      <c r="L38" s="170">
        <v>1097</v>
      </c>
      <c r="M38" s="177">
        <v>937</v>
      </c>
      <c r="N38" s="182">
        <v>12959</v>
      </c>
      <c r="O38" s="153"/>
      <c r="P38" s="153"/>
      <c r="Q38" s="153"/>
      <c r="R38" s="153"/>
      <c r="S38" s="153"/>
      <c r="T38" s="153"/>
      <c r="U38" s="153"/>
      <c r="V38" s="153"/>
    </row>
    <row r="39" spans="1:22" s="155" customFormat="1" ht="15" customHeight="1" x14ac:dyDescent="0.15">
      <c r="A39" s="160" t="s">
        <v>400</v>
      </c>
      <c r="B39" s="167">
        <v>1021</v>
      </c>
      <c r="C39" s="171">
        <v>652</v>
      </c>
      <c r="D39" s="171">
        <v>703</v>
      </c>
      <c r="E39" s="171">
        <v>615</v>
      </c>
      <c r="F39" s="171">
        <v>707</v>
      </c>
      <c r="G39" s="171">
        <v>2421</v>
      </c>
      <c r="H39" s="171">
        <v>2513</v>
      </c>
      <c r="I39" s="171">
        <v>948</v>
      </c>
      <c r="J39" s="171">
        <v>829</v>
      </c>
      <c r="K39" s="171">
        <v>985</v>
      </c>
      <c r="L39" s="171">
        <v>1088</v>
      </c>
      <c r="M39" s="178">
        <v>841</v>
      </c>
      <c r="N39" s="183">
        <v>13323</v>
      </c>
      <c r="O39" s="153"/>
      <c r="P39" s="153"/>
      <c r="Q39" s="153"/>
      <c r="R39" s="153"/>
      <c r="S39" s="153"/>
      <c r="T39" s="153"/>
      <c r="U39" s="153"/>
      <c r="V39" s="153"/>
    </row>
    <row r="40" spans="1:22" s="155" customFormat="1" ht="15" customHeight="1" x14ac:dyDescent="0.15">
      <c r="A40" s="160" t="s">
        <v>401</v>
      </c>
      <c r="B40" s="167">
        <v>878</v>
      </c>
      <c r="C40" s="171">
        <v>623</v>
      </c>
      <c r="D40" s="171">
        <v>551</v>
      </c>
      <c r="E40" s="171">
        <v>627</v>
      </c>
      <c r="F40" s="171">
        <v>685</v>
      </c>
      <c r="G40" s="171">
        <v>2291</v>
      </c>
      <c r="H40" s="171">
        <v>2456</v>
      </c>
      <c r="I40" s="171">
        <v>900</v>
      </c>
      <c r="J40" s="171">
        <v>731</v>
      </c>
      <c r="K40" s="171">
        <v>970</v>
      </c>
      <c r="L40" s="171">
        <v>1033</v>
      </c>
      <c r="M40" s="178">
        <v>753</v>
      </c>
      <c r="N40" s="183">
        <v>12498</v>
      </c>
      <c r="O40" s="153"/>
      <c r="P40" s="153"/>
      <c r="Q40" s="153"/>
      <c r="R40" s="153"/>
      <c r="S40" s="153"/>
      <c r="T40" s="153"/>
      <c r="U40" s="153"/>
      <c r="V40" s="153"/>
    </row>
    <row r="41" spans="1:22" s="155" customFormat="1" ht="15" customHeight="1" x14ac:dyDescent="0.15">
      <c r="A41" s="160" t="s">
        <v>402</v>
      </c>
      <c r="B41" s="167">
        <v>884</v>
      </c>
      <c r="C41" s="171">
        <v>615</v>
      </c>
      <c r="D41" s="171">
        <v>597</v>
      </c>
      <c r="E41" s="171">
        <v>583</v>
      </c>
      <c r="F41" s="171">
        <v>631</v>
      </c>
      <c r="G41" s="171">
        <v>2066</v>
      </c>
      <c r="H41" s="171">
        <v>2428</v>
      </c>
      <c r="I41" s="171">
        <v>855</v>
      </c>
      <c r="J41" s="171">
        <v>725</v>
      </c>
      <c r="K41" s="171">
        <v>1010</v>
      </c>
      <c r="L41" s="171">
        <v>1021</v>
      </c>
      <c r="M41" s="178">
        <v>707</v>
      </c>
      <c r="N41" s="183">
        <v>12122</v>
      </c>
      <c r="O41" s="153"/>
      <c r="P41" s="153"/>
      <c r="Q41" s="153"/>
      <c r="R41" s="153"/>
      <c r="S41" s="153"/>
      <c r="T41" s="153"/>
      <c r="U41" s="153"/>
      <c r="V41" s="153"/>
    </row>
    <row r="42" spans="1:22" s="155" customFormat="1" ht="15" customHeight="1" x14ac:dyDescent="0.15">
      <c r="A42" s="160" t="s">
        <v>403</v>
      </c>
      <c r="B42" s="167">
        <v>926</v>
      </c>
      <c r="C42" s="171">
        <v>650</v>
      </c>
      <c r="D42" s="171">
        <v>669</v>
      </c>
      <c r="E42" s="171">
        <v>633</v>
      </c>
      <c r="F42" s="171">
        <v>637</v>
      </c>
      <c r="G42" s="171">
        <v>2112</v>
      </c>
      <c r="H42" s="171">
        <v>2507</v>
      </c>
      <c r="I42" s="171">
        <v>848</v>
      </c>
      <c r="J42" s="171">
        <v>706</v>
      </c>
      <c r="K42" s="171">
        <v>1067</v>
      </c>
      <c r="L42" s="171">
        <v>1076</v>
      </c>
      <c r="M42" s="178">
        <v>787</v>
      </c>
      <c r="N42" s="183">
        <v>12618</v>
      </c>
      <c r="O42" s="153"/>
      <c r="P42" s="153"/>
      <c r="Q42" s="153"/>
      <c r="R42" s="153"/>
      <c r="S42" s="153"/>
      <c r="T42" s="153"/>
      <c r="U42" s="153"/>
      <c r="V42" s="153"/>
    </row>
    <row r="43" spans="1:22" s="155" customFormat="1" ht="15" customHeight="1" x14ac:dyDescent="0.15">
      <c r="A43" s="161" t="s">
        <v>404</v>
      </c>
      <c r="B43" s="168">
        <v>780</v>
      </c>
      <c r="C43" s="172">
        <v>769</v>
      </c>
      <c r="D43" s="172">
        <v>684</v>
      </c>
      <c r="E43" s="172">
        <v>602</v>
      </c>
      <c r="F43" s="172">
        <v>643</v>
      </c>
      <c r="G43" s="172">
        <v>2493</v>
      </c>
      <c r="H43" s="172">
        <v>2106</v>
      </c>
      <c r="I43" s="172">
        <v>648</v>
      </c>
      <c r="J43" s="172">
        <v>712</v>
      </c>
      <c r="K43" s="172">
        <v>848</v>
      </c>
      <c r="L43" s="172">
        <v>842</v>
      </c>
      <c r="M43" s="179">
        <v>772</v>
      </c>
      <c r="N43" s="184">
        <v>11899</v>
      </c>
      <c r="O43" s="153"/>
      <c r="P43" s="153"/>
      <c r="Q43" s="153"/>
      <c r="R43" s="153"/>
      <c r="S43" s="153"/>
      <c r="T43" s="153"/>
      <c r="U43" s="153"/>
      <c r="V43" s="153"/>
    </row>
    <row r="44" spans="1:22" ht="18.75" customHeight="1" x14ac:dyDescent="0.15">
      <c r="A44" s="155" t="s">
        <v>171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80" t="s">
        <v>29</v>
      </c>
    </row>
    <row r="45" spans="1:22" ht="15" customHeight="1" x14ac:dyDescent="0.15">
      <c r="A45" s="158" t="s">
        <v>226</v>
      </c>
      <c r="B45" s="165" t="s">
        <v>72</v>
      </c>
      <c r="C45" s="165" t="s">
        <v>211</v>
      </c>
      <c r="D45" s="165" t="s">
        <v>188</v>
      </c>
      <c r="E45" s="165" t="s">
        <v>67</v>
      </c>
      <c r="F45" s="165" t="s">
        <v>213</v>
      </c>
      <c r="G45" s="165" t="s">
        <v>214</v>
      </c>
      <c r="H45" s="165" t="s">
        <v>215</v>
      </c>
      <c r="I45" s="165" t="s">
        <v>216</v>
      </c>
      <c r="J45" s="165" t="s">
        <v>217</v>
      </c>
      <c r="K45" s="165" t="s">
        <v>218</v>
      </c>
      <c r="L45" s="165" t="s">
        <v>220</v>
      </c>
      <c r="M45" s="165" t="s">
        <v>129</v>
      </c>
      <c r="N45" s="181" t="s">
        <v>32</v>
      </c>
    </row>
    <row r="46" spans="1:22" ht="15" customHeight="1" x14ac:dyDescent="0.15">
      <c r="A46" s="159" t="s">
        <v>399</v>
      </c>
      <c r="B46" s="166">
        <v>952</v>
      </c>
      <c r="C46" s="170">
        <v>712</v>
      </c>
      <c r="D46" s="170">
        <v>744</v>
      </c>
      <c r="E46" s="170">
        <v>824</v>
      </c>
      <c r="F46" s="170">
        <v>908</v>
      </c>
      <c r="G46" s="170">
        <v>6379</v>
      </c>
      <c r="H46" s="170">
        <v>1901</v>
      </c>
      <c r="I46" s="170">
        <v>951</v>
      </c>
      <c r="J46" s="170">
        <v>953</v>
      </c>
      <c r="K46" s="170">
        <v>1040</v>
      </c>
      <c r="L46" s="170">
        <v>1157</v>
      </c>
      <c r="M46" s="177">
        <v>1227</v>
      </c>
      <c r="N46" s="182">
        <v>17748</v>
      </c>
    </row>
    <row r="47" spans="1:22" ht="15" customHeight="1" x14ac:dyDescent="0.15">
      <c r="A47" s="160" t="s">
        <v>400</v>
      </c>
      <c r="B47" s="167">
        <v>896</v>
      </c>
      <c r="C47" s="171">
        <v>743</v>
      </c>
      <c r="D47" s="171">
        <v>859</v>
      </c>
      <c r="E47" s="171">
        <v>805</v>
      </c>
      <c r="F47" s="171">
        <v>911</v>
      </c>
      <c r="G47" s="171">
        <v>6212</v>
      </c>
      <c r="H47" s="171">
        <v>1788</v>
      </c>
      <c r="I47" s="171">
        <v>948</v>
      </c>
      <c r="J47" s="171">
        <v>913</v>
      </c>
      <c r="K47" s="171">
        <v>1099</v>
      </c>
      <c r="L47" s="171">
        <v>1163</v>
      </c>
      <c r="M47" s="178">
        <v>1086</v>
      </c>
      <c r="N47" s="183">
        <v>17423</v>
      </c>
    </row>
    <row r="48" spans="1:22" ht="15" customHeight="1" x14ac:dyDescent="0.15">
      <c r="A48" s="160" t="s">
        <v>401</v>
      </c>
      <c r="B48" s="167">
        <v>860</v>
      </c>
      <c r="C48" s="171">
        <v>719</v>
      </c>
      <c r="D48" s="171">
        <v>770</v>
      </c>
      <c r="E48" s="171">
        <v>767</v>
      </c>
      <c r="F48" s="171">
        <v>949</v>
      </c>
      <c r="G48" s="171">
        <v>6040</v>
      </c>
      <c r="H48" s="171">
        <v>1787</v>
      </c>
      <c r="I48" s="171">
        <v>847</v>
      </c>
      <c r="J48" s="171">
        <v>937</v>
      </c>
      <c r="K48" s="171">
        <v>1054</v>
      </c>
      <c r="L48" s="171">
        <v>1012</v>
      </c>
      <c r="M48" s="178">
        <v>1009</v>
      </c>
      <c r="N48" s="183">
        <v>16751</v>
      </c>
    </row>
    <row r="49" spans="1:22" ht="15" customHeight="1" x14ac:dyDescent="0.15">
      <c r="A49" s="160" t="s">
        <v>402</v>
      </c>
      <c r="B49" s="167">
        <v>853</v>
      </c>
      <c r="C49" s="171">
        <v>689</v>
      </c>
      <c r="D49" s="171">
        <v>760</v>
      </c>
      <c r="E49" s="171">
        <v>802</v>
      </c>
      <c r="F49" s="171">
        <v>948</v>
      </c>
      <c r="G49" s="171">
        <v>5999</v>
      </c>
      <c r="H49" s="171">
        <v>1758</v>
      </c>
      <c r="I49" s="171">
        <v>950</v>
      </c>
      <c r="J49" s="171">
        <v>883</v>
      </c>
      <c r="K49" s="171">
        <v>1024</v>
      </c>
      <c r="L49" s="171">
        <v>990</v>
      </c>
      <c r="M49" s="178">
        <v>876</v>
      </c>
      <c r="N49" s="183">
        <v>16532</v>
      </c>
    </row>
    <row r="50" spans="1:22" ht="15" customHeight="1" x14ac:dyDescent="0.15">
      <c r="A50" s="160" t="s">
        <v>403</v>
      </c>
      <c r="B50" s="167">
        <v>904</v>
      </c>
      <c r="C50" s="171">
        <v>764</v>
      </c>
      <c r="D50" s="171">
        <v>758</v>
      </c>
      <c r="E50" s="171">
        <v>788</v>
      </c>
      <c r="F50" s="171">
        <v>966</v>
      </c>
      <c r="G50" s="171">
        <v>5675</v>
      </c>
      <c r="H50" s="171">
        <v>1808</v>
      </c>
      <c r="I50" s="171">
        <v>943</v>
      </c>
      <c r="J50" s="171">
        <v>839</v>
      </c>
      <c r="K50" s="171">
        <v>1109</v>
      </c>
      <c r="L50" s="171">
        <v>969</v>
      </c>
      <c r="M50" s="178">
        <v>1012</v>
      </c>
      <c r="N50" s="183">
        <v>16535</v>
      </c>
    </row>
    <row r="51" spans="1:22" ht="15" customHeight="1" x14ac:dyDescent="0.15">
      <c r="A51" s="161" t="s">
        <v>404</v>
      </c>
      <c r="B51" s="168">
        <v>818</v>
      </c>
      <c r="C51" s="172">
        <v>713</v>
      </c>
      <c r="D51" s="172">
        <v>787</v>
      </c>
      <c r="E51" s="172">
        <v>734</v>
      </c>
      <c r="F51" s="172">
        <v>972</v>
      </c>
      <c r="G51" s="172">
        <v>5445</v>
      </c>
      <c r="H51" s="172">
        <v>1491</v>
      </c>
      <c r="I51" s="172">
        <v>653</v>
      </c>
      <c r="J51" s="172">
        <v>744</v>
      </c>
      <c r="K51" s="172">
        <v>874</v>
      </c>
      <c r="L51" s="172">
        <v>756</v>
      </c>
      <c r="M51" s="179">
        <v>822</v>
      </c>
      <c r="N51" s="184">
        <v>14809</v>
      </c>
    </row>
    <row r="52" spans="1:22" s="153" customFormat="1" ht="18.75" customHeight="1" x14ac:dyDescent="0.15">
      <c r="A52" s="155" t="s">
        <v>175</v>
      </c>
      <c r="N52" s="180" t="s">
        <v>29</v>
      </c>
    </row>
    <row r="53" spans="1:22" s="153" customFormat="1" ht="15" customHeight="1" x14ac:dyDescent="0.15">
      <c r="A53" s="158" t="s">
        <v>226</v>
      </c>
      <c r="B53" s="165" t="s">
        <v>72</v>
      </c>
      <c r="C53" s="165" t="s">
        <v>211</v>
      </c>
      <c r="D53" s="165" t="s">
        <v>188</v>
      </c>
      <c r="E53" s="165" t="s">
        <v>67</v>
      </c>
      <c r="F53" s="165" t="s">
        <v>213</v>
      </c>
      <c r="G53" s="165" t="s">
        <v>214</v>
      </c>
      <c r="H53" s="165" t="s">
        <v>215</v>
      </c>
      <c r="I53" s="165" t="s">
        <v>216</v>
      </c>
      <c r="J53" s="165" t="s">
        <v>217</v>
      </c>
      <c r="K53" s="165" t="s">
        <v>218</v>
      </c>
      <c r="L53" s="165" t="s">
        <v>220</v>
      </c>
      <c r="M53" s="165" t="s">
        <v>129</v>
      </c>
      <c r="N53" s="187" t="s">
        <v>32</v>
      </c>
    </row>
    <row r="54" spans="1:22" s="155" customFormat="1" ht="15" customHeight="1" x14ac:dyDescent="0.15">
      <c r="A54" s="159" t="s">
        <v>399</v>
      </c>
      <c r="B54" s="166">
        <v>-43</v>
      </c>
      <c r="C54" s="170">
        <v>-165</v>
      </c>
      <c r="D54" s="170">
        <v>-138</v>
      </c>
      <c r="E54" s="170">
        <v>-180</v>
      </c>
      <c r="F54" s="170">
        <v>-345</v>
      </c>
      <c r="G54" s="170">
        <v>-3851</v>
      </c>
      <c r="H54" s="170">
        <v>623</v>
      </c>
      <c r="I54" s="170">
        <v>-115</v>
      </c>
      <c r="J54" s="170">
        <v>-179</v>
      </c>
      <c r="K54" s="170">
        <v>-46</v>
      </c>
      <c r="L54" s="170">
        <v>-60</v>
      </c>
      <c r="M54" s="177">
        <v>-290</v>
      </c>
      <c r="N54" s="182">
        <v>-4789</v>
      </c>
      <c r="O54" s="153"/>
      <c r="P54" s="153"/>
      <c r="Q54" s="153"/>
      <c r="R54" s="153"/>
      <c r="S54" s="153"/>
      <c r="T54" s="153"/>
      <c r="U54" s="153"/>
      <c r="V54" s="153"/>
    </row>
    <row r="55" spans="1:22" s="155" customFormat="1" ht="15" customHeight="1" x14ac:dyDescent="0.15">
      <c r="A55" s="160" t="s">
        <v>400</v>
      </c>
      <c r="B55" s="167">
        <v>125</v>
      </c>
      <c r="C55" s="171">
        <v>-91</v>
      </c>
      <c r="D55" s="171">
        <v>-156</v>
      </c>
      <c r="E55" s="171">
        <v>-190</v>
      </c>
      <c r="F55" s="171">
        <v>-204</v>
      </c>
      <c r="G55" s="171">
        <v>-3791</v>
      </c>
      <c r="H55" s="171">
        <v>725</v>
      </c>
      <c r="I55" s="171">
        <v>0</v>
      </c>
      <c r="J55" s="171">
        <v>-84</v>
      </c>
      <c r="K55" s="171">
        <v>-114</v>
      </c>
      <c r="L55" s="171">
        <v>-75</v>
      </c>
      <c r="M55" s="178">
        <v>-245</v>
      </c>
      <c r="N55" s="183">
        <v>-4100</v>
      </c>
      <c r="O55" s="153"/>
      <c r="P55" s="153"/>
      <c r="Q55" s="153"/>
      <c r="R55" s="153"/>
      <c r="S55" s="153"/>
      <c r="T55" s="153"/>
      <c r="U55" s="153"/>
      <c r="V55" s="153"/>
    </row>
    <row r="56" spans="1:22" s="155" customFormat="1" ht="15" customHeight="1" x14ac:dyDescent="0.15">
      <c r="A56" s="160" t="s">
        <v>401</v>
      </c>
      <c r="B56" s="167">
        <v>18</v>
      </c>
      <c r="C56" s="171">
        <v>-96</v>
      </c>
      <c r="D56" s="171">
        <v>-219</v>
      </c>
      <c r="E56" s="171">
        <v>-140</v>
      </c>
      <c r="F56" s="171">
        <v>-264</v>
      </c>
      <c r="G56" s="171">
        <v>-3749</v>
      </c>
      <c r="H56" s="171">
        <v>669</v>
      </c>
      <c r="I56" s="171">
        <v>53</v>
      </c>
      <c r="J56" s="171">
        <v>-206</v>
      </c>
      <c r="K56" s="171">
        <v>-84</v>
      </c>
      <c r="L56" s="171">
        <v>21</v>
      </c>
      <c r="M56" s="178">
        <v>-256</v>
      </c>
      <c r="N56" s="183">
        <v>-4253</v>
      </c>
      <c r="O56" s="153"/>
      <c r="P56" s="153"/>
      <c r="Q56" s="153"/>
      <c r="R56" s="153"/>
      <c r="S56" s="153"/>
      <c r="T56" s="153"/>
      <c r="U56" s="153"/>
      <c r="V56" s="153"/>
    </row>
    <row r="57" spans="1:22" s="155" customFormat="1" ht="15" customHeight="1" x14ac:dyDescent="0.15">
      <c r="A57" s="160" t="s">
        <v>402</v>
      </c>
      <c r="B57" s="167">
        <v>31</v>
      </c>
      <c r="C57" s="171">
        <v>-74</v>
      </c>
      <c r="D57" s="171">
        <v>-163</v>
      </c>
      <c r="E57" s="171">
        <v>-219</v>
      </c>
      <c r="F57" s="171">
        <v>-317</v>
      </c>
      <c r="G57" s="171">
        <v>-3933</v>
      </c>
      <c r="H57" s="171">
        <v>670</v>
      </c>
      <c r="I57" s="171">
        <v>-95</v>
      </c>
      <c r="J57" s="171">
        <v>-158</v>
      </c>
      <c r="K57" s="171">
        <v>-14</v>
      </c>
      <c r="L57" s="171">
        <v>31</v>
      </c>
      <c r="M57" s="178">
        <v>-169</v>
      </c>
      <c r="N57" s="183">
        <v>-4410</v>
      </c>
      <c r="O57" s="153"/>
      <c r="P57" s="153"/>
      <c r="Q57" s="153"/>
      <c r="R57" s="153"/>
      <c r="S57" s="153"/>
      <c r="T57" s="153"/>
      <c r="U57" s="153"/>
      <c r="V57" s="153"/>
    </row>
    <row r="58" spans="1:22" s="155" customFormat="1" ht="15" customHeight="1" x14ac:dyDescent="0.15">
      <c r="A58" s="160" t="s">
        <v>403</v>
      </c>
      <c r="B58" s="167">
        <v>22</v>
      </c>
      <c r="C58" s="171">
        <v>-114</v>
      </c>
      <c r="D58" s="171">
        <v>-89</v>
      </c>
      <c r="E58" s="171">
        <v>-155</v>
      </c>
      <c r="F58" s="171">
        <v>-329</v>
      </c>
      <c r="G58" s="171">
        <v>-3563</v>
      </c>
      <c r="H58" s="171">
        <v>699</v>
      </c>
      <c r="I58" s="175">
        <v>-95</v>
      </c>
      <c r="J58" s="171">
        <v>-133</v>
      </c>
      <c r="K58" s="171">
        <v>-42</v>
      </c>
      <c r="L58" s="171">
        <v>107</v>
      </c>
      <c r="M58" s="178">
        <v>-225</v>
      </c>
      <c r="N58" s="183">
        <v>-3917</v>
      </c>
      <c r="O58" s="153"/>
      <c r="P58" s="153"/>
      <c r="Q58" s="153"/>
      <c r="R58" s="153"/>
      <c r="S58" s="153"/>
      <c r="T58" s="153"/>
      <c r="U58" s="153"/>
      <c r="V58" s="153"/>
    </row>
    <row r="59" spans="1:22" s="155" customFormat="1" ht="15" customHeight="1" x14ac:dyDescent="0.15">
      <c r="A59" s="161" t="s">
        <v>404</v>
      </c>
      <c r="B59" s="169">
        <v>-38</v>
      </c>
      <c r="C59" s="173">
        <v>56</v>
      </c>
      <c r="D59" s="173">
        <v>-103</v>
      </c>
      <c r="E59" s="173">
        <v>-132</v>
      </c>
      <c r="F59" s="173">
        <v>-329</v>
      </c>
      <c r="G59" s="173">
        <v>-2952</v>
      </c>
      <c r="H59" s="173">
        <v>615</v>
      </c>
      <c r="I59" s="417">
        <v>-5</v>
      </c>
      <c r="J59" s="417">
        <v>-32</v>
      </c>
      <c r="K59" s="417">
        <v>-26</v>
      </c>
      <c r="L59" s="417">
        <v>86</v>
      </c>
      <c r="M59" s="418">
        <v>-50</v>
      </c>
      <c r="N59" s="188">
        <v>-2910</v>
      </c>
      <c r="O59" s="153"/>
      <c r="P59" s="153"/>
      <c r="Q59" s="153"/>
      <c r="R59" s="153"/>
      <c r="S59" s="153"/>
      <c r="T59" s="153"/>
      <c r="U59" s="153"/>
      <c r="V59" s="153"/>
    </row>
    <row r="60" spans="1:22" s="155" customFormat="1" ht="15" customHeight="1" x14ac:dyDescent="0.15">
      <c r="B60" s="153"/>
      <c r="C60" s="153"/>
      <c r="N60" s="171"/>
      <c r="O60" s="153"/>
      <c r="P60" s="153"/>
      <c r="Q60" s="153"/>
      <c r="R60" s="153"/>
      <c r="S60" s="153"/>
      <c r="T60" s="153"/>
      <c r="U60" s="153"/>
      <c r="V60" s="153"/>
    </row>
    <row r="61" spans="1:22" s="155" customFormat="1" ht="15" customHeight="1" x14ac:dyDescent="0.15">
      <c r="B61" s="153"/>
      <c r="C61" s="153"/>
      <c r="N61" s="171"/>
      <c r="O61" s="153"/>
      <c r="P61" s="153"/>
      <c r="Q61" s="153"/>
      <c r="R61" s="153"/>
      <c r="S61" s="153"/>
      <c r="T61" s="153"/>
      <c r="U61" s="153"/>
      <c r="V61" s="153"/>
    </row>
    <row r="62" spans="1:22" s="155" customFormat="1" ht="15" customHeight="1" x14ac:dyDescent="0.15">
      <c r="B62" s="153"/>
      <c r="C62" s="153"/>
      <c r="G62" s="174"/>
      <c r="N62" s="171"/>
      <c r="O62" s="153"/>
      <c r="P62" s="153"/>
      <c r="Q62" s="153"/>
      <c r="R62" s="153"/>
      <c r="S62" s="153"/>
      <c r="T62" s="153"/>
      <c r="U62" s="153"/>
      <c r="V62" s="153"/>
    </row>
    <row r="63" spans="1:22" s="155" customFormat="1" ht="15" customHeight="1" x14ac:dyDescent="0.15">
      <c r="B63" s="153"/>
      <c r="C63" s="153"/>
      <c r="N63" s="171"/>
      <c r="O63" s="153"/>
      <c r="P63" s="153"/>
      <c r="Q63" s="153"/>
      <c r="R63" s="153"/>
      <c r="S63" s="153"/>
      <c r="T63" s="153"/>
      <c r="U63" s="153"/>
      <c r="V63" s="153"/>
    </row>
    <row r="64" spans="1:22" s="153" customFormat="1" ht="15" customHeight="1" x14ac:dyDescent="0.15">
      <c r="A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</row>
    <row r="65" spans="1:22" s="153" customFormat="1" ht="15" customHeight="1" x14ac:dyDescent="0.15">
      <c r="A65" s="155"/>
      <c r="D65" s="155"/>
      <c r="E65" s="155"/>
      <c r="F65" s="155"/>
      <c r="G65" s="155"/>
      <c r="H65" s="155"/>
      <c r="I65" s="155"/>
      <c r="J65" s="155"/>
      <c r="K65" s="155"/>
      <c r="L65" s="155"/>
      <c r="M65" s="155"/>
    </row>
    <row r="66" spans="1:22" s="155" customFormat="1" ht="15" customHeight="1" x14ac:dyDescent="0.15">
      <c r="B66" s="153"/>
      <c r="C66" s="153"/>
      <c r="N66" s="171"/>
      <c r="O66" s="153"/>
      <c r="P66" s="153"/>
      <c r="Q66" s="153"/>
      <c r="R66" s="153"/>
      <c r="S66" s="153"/>
      <c r="T66" s="153"/>
      <c r="U66" s="153"/>
      <c r="V66" s="153"/>
    </row>
    <row r="67" spans="1:22" s="155" customFormat="1" ht="15" customHeight="1" x14ac:dyDescent="0.15">
      <c r="B67" s="153"/>
      <c r="C67" s="153"/>
      <c r="N67" s="171"/>
      <c r="O67" s="153"/>
      <c r="P67" s="153"/>
      <c r="Q67" s="153"/>
      <c r="R67" s="153"/>
      <c r="S67" s="153"/>
      <c r="T67" s="153"/>
      <c r="U67" s="153"/>
      <c r="V67" s="153"/>
    </row>
    <row r="68" spans="1:22" s="155" customFormat="1" ht="15" customHeight="1" x14ac:dyDescent="0.15">
      <c r="B68" s="153"/>
      <c r="C68" s="153"/>
      <c r="N68" s="171"/>
      <c r="O68" s="153"/>
      <c r="P68" s="153"/>
      <c r="Q68" s="153"/>
      <c r="R68" s="153"/>
      <c r="S68" s="153"/>
      <c r="T68" s="153"/>
      <c r="U68" s="153"/>
      <c r="V68" s="153"/>
    </row>
    <row r="69" spans="1:22" s="155" customFormat="1" ht="15" customHeight="1" x14ac:dyDescent="0.15">
      <c r="B69" s="153"/>
      <c r="C69" s="153"/>
      <c r="N69" s="171"/>
      <c r="O69" s="153"/>
      <c r="P69" s="153"/>
      <c r="Q69" s="153"/>
      <c r="R69" s="153"/>
      <c r="S69" s="153"/>
      <c r="T69" s="153"/>
      <c r="U69" s="153"/>
      <c r="V69" s="153"/>
    </row>
    <row r="70" spans="1:22" s="155" customFormat="1" ht="15" customHeight="1" x14ac:dyDescent="0.15">
      <c r="B70" s="153"/>
      <c r="C70" s="153"/>
      <c r="N70" s="171"/>
      <c r="O70" s="153"/>
      <c r="P70" s="153"/>
      <c r="Q70" s="153"/>
      <c r="R70" s="153"/>
      <c r="S70" s="153"/>
      <c r="T70" s="153"/>
      <c r="U70" s="153"/>
      <c r="V70" s="153"/>
    </row>
    <row r="71" spans="1:22" s="155" customFormat="1" ht="15" customHeight="1" x14ac:dyDescent="0.15">
      <c r="B71" s="153"/>
      <c r="C71" s="153"/>
      <c r="N71" s="171"/>
      <c r="O71" s="153"/>
      <c r="P71" s="153"/>
      <c r="Q71" s="153"/>
      <c r="R71" s="153"/>
      <c r="S71" s="153"/>
      <c r="T71" s="153"/>
      <c r="U71" s="153"/>
      <c r="V71" s="153"/>
    </row>
    <row r="72" spans="1:22" s="155" customFormat="1" ht="15" customHeight="1" x14ac:dyDescent="0.15">
      <c r="B72" s="153"/>
      <c r="C72" s="153"/>
      <c r="N72" s="171"/>
      <c r="O72" s="153"/>
      <c r="P72" s="153"/>
      <c r="Q72" s="153"/>
      <c r="R72" s="153"/>
      <c r="S72" s="153"/>
      <c r="T72" s="153"/>
      <c r="U72" s="153"/>
      <c r="V72" s="153"/>
    </row>
    <row r="73" spans="1:22" s="155" customFormat="1" ht="15" customHeight="1" x14ac:dyDescent="0.15">
      <c r="B73" s="153"/>
      <c r="C73" s="153"/>
      <c r="N73" s="171"/>
      <c r="O73" s="153"/>
      <c r="P73" s="153"/>
      <c r="Q73" s="153"/>
      <c r="R73" s="153"/>
      <c r="S73" s="153"/>
      <c r="T73" s="153"/>
      <c r="U73" s="153"/>
      <c r="V73" s="153"/>
    </row>
    <row r="74" spans="1:22" s="155" customFormat="1" ht="15" customHeight="1" x14ac:dyDescent="0.15">
      <c r="B74" s="153"/>
      <c r="C74" s="153"/>
      <c r="N74" s="171"/>
      <c r="O74" s="153"/>
      <c r="P74" s="153"/>
      <c r="Q74" s="153"/>
      <c r="R74" s="153"/>
      <c r="S74" s="153"/>
      <c r="T74" s="153"/>
      <c r="U74" s="153"/>
      <c r="V74" s="153"/>
    </row>
    <row r="75" spans="1:22" s="155" customFormat="1" ht="15" customHeight="1" x14ac:dyDescent="0.15">
      <c r="B75" s="153"/>
      <c r="C75" s="153"/>
      <c r="N75" s="171"/>
      <c r="O75" s="153"/>
      <c r="P75" s="153"/>
      <c r="Q75" s="153"/>
      <c r="R75" s="153"/>
      <c r="S75" s="153"/>
      <c r="T75" s="153"/>
      <c r="U75" s="153"/>
      <c r="V75" s="153"/>
    </row>
    <row r="76" spans="1:22" s="155" customFormat="1" ht="15" customHeight="1" x14ac:dyDescent="0.15">
      <c r="B76" s="153"/>
      <c r="C76" s="153"/>
      <c r="N76" s="171"/>
      <c r="O76" s="153"/>
      <c r="P76" s="153"/>
      <c r="Q76" s="153"/>
      <c r="R76" s="153"/>
      <c r="S76" s="153"/>
      <c r="T76" s="153"/>
      <c r="U76" s="153"/>
      <c r="V76" s="153"/>
    </row>
    <row r="77" spans="1:22" s="155" customFormat="1" ht="15" customHeight="1" x14ac:dyDescent="0.15">
      <c r="B77" s="153"/>
      <c r="C77" s="153"/>
      <c r="N77" s="171"/>
      <c r="O77" s="153"/>
      <c r="P77" s="153"/>
      <c r="Q77" s="153"/>
      <c r="R77" s="153"/>
      <c r="S77" s="153"/>
      <c r="T77" s="153"/>
      <c r="U77" s="153"/>
      <c r="V77" s="153"/>
    </row>
    <row r="78" spans="1:22" s="155" customFormat="1" ht="15" customHeight="1" x14ac:dyDescent="0.15">
      <c r="B78" s="153"/>
      <c r="C78" s="153"/>
      <c r="N78" s="171"/>
      <c r="O78" s="153"/>
      <c r="P78" s="153"/>
      <c r="Q78" s="153"/>
      <c r="R78" s="153"/>
      <c r="S78" s="153"/>
      <c r="T78" s="153"/>
      <c r="U78" s="153"/>
      <c r="V78" s="153"/>
    </row>
    <row r="79" spans="1:22" s="155" customFormat="1" ht="15" customHeight="1" x14ac:dyDescent="0.15">
      <c r="B79" s="153"/>
      <c r="C79" s="153"/>
      <c r="N79" s="171"/>
      <c r="O79" s="153"/>
      <c r="P79" s="153"/>
      <c r="Q79" s="153"/>
      <c r="R79" s="153"/>
      <c r="S79" s="153"/>
      <c r="T79" s="153"/>
      <c r="U79" s="153"/>
      <c r="V79" s="153"/>
    </row>
    <row r="80" spans="1:22" s="155" customFormat="1" ht="15" customHeight="1" x14ac:dyDescent="0.15">
      <c r="B80" s="153"/>
      <c r="C80" s="153"/>
      <c r="N80" s="171"/>
      <c r="O80" s="153"/>
      <c r="P80" s="153"/>
      <c r="Q80" s="153"/>
      <c r="R80" s="153"/>
      <c r="S80" s="153"/>
      <c r="T80" s="153"/>
      <c r="U80" s="153"/>
      <c r="V80" s="153"/>
    </row>
    <row r="81" spans="2:22" s="155" customFormat="1" ht="15" customHeight="1" x14ac:dyDescent="0.15">
      <c r="B81" s="153"/>
      <c r="C81" s="153"/>
      <c r="N81" s="171"/>
      <c r="O81" s="153"/>
      <c r="P81" s="153"/>
      <c r="Q81" s="153"/>
      <c r="R81" s="153"/>
      <c r="S81" s="153"/>
      <c r="T81" s="153"/>
      <c r="U81" s="153"/>
      <c r="V81" s="153"/>
    </row>
    <row r="82" spans="2:22" s="155" customFormat="1" ht="15" customHeight="1" x14ac:dyDescent="0.15">
      <c r="B82" s="153"/>
      <c r="C82" s="153"/>
      <c r="N82" s="171"/>
      <c r="O82" s="153"/>
      <c r="P82" s="153"/>
      <c r="Q82" s="153"/>
      <c r="R82" s="153"/>
      <c r="S82" s="153"/>
      <c r="T82" s="153"/>
      <c r="U82" s="153"/>
      <c r="V82" s="153"/>
    </row>
    <row r="83" spans="2:22" s="155" customFormat="1" ht="15" customHeight="1" x14ac:dyDescent="0.15">
      <c r="B83" s="153"/>
      <c r="C83" s="153"/>
      <c r="N83" s="171"/>
      <c r="O83" s="153"/>
      <c r="P83" s="153"/>
      <c r="Q83" s="153"/>
      <c r="R83" s="153"/>
      <c r="S83" s="153"/>
      <c r="T83" s="153"/>
      <c r="U83" s="153"/>
      <c r="V83" s="153"/>
    </row>
    <row r="84" spans="2:22" s="155" customFormat="1" ht="15" customHeight="1" x14ac:dyDescent="0.15">
      <c r="B84" s="153"/>
      <c r="C84" s="153"/>
      <c r="N84" s="153"/>
      <c r="O84" s="153"/>
      <c r="P84" s="153"/>
      <c r="Q84" s="153"/>
      <c r="R84" s="153"/>
      <c r="S84" s="153"/>
      <c r="T84" s="153"/>
      <c r="U84" s="153"/>
      <c r="V84" s="153"/>
    </row>
    <row r="85" spans="2:22" s="155" customFormat="1" ht="15" customHeight="1" x14ac:dyDescent="0.15">
      <c r="B85" s="153"/>
      <c r="C85" s="153"/>
      <c r="N85" s="153"/>
      <c r="O85" s="153"/>
      <c r="P85" s="153"/>
      <c r="Q85" s="153"/>
      <c r="R85" s="153"/>
      <c r="S85" s="153"/>
      <c r="T85" s="153"/>
      <c r="U85" s="153"/>
      <c r="V85" s="153"/>
    </row>
    <row r="86" spans="2:22" s="155" customFormat="1" ht="15" customHeight="1" x14ac:dyDescent="0.15">
      <c r="B86" s="153"/>
      <c r="C86" s="153"/>
      <c r="N86" s="153"/>
      <c r="O86" s="153"/>
      <c r="P86" s="153"/>
      <c r="Q86" s="153"/>
      <c r="R86" s="153"/>
      <c r="S86" s="153"/>
      <c r="T86" s="153"/>
      <c r="U86" s="153"/>
      <c r="V86" s="153"/>
    </row>
    <row r="87" spans="2:22" s="155" customFormat="1" ht="15" customHeight="1" x14ac:dyDescent="0.15">
      <c r="B87" s="153"/>
      <c r="C87" s="153"/>
      <c r="N87" s="153"/>
      <c r="O87" s="153"/>
      <c r="P87" s="153"/>
      <c r="Q87" s="153"/>
      <c r="R87" s="153"/>
      <c r="S87" s="153"/>
      <c r="T87" s="153"/>
      <c r="U87" s="153"/>
      <c r="V87" s="153"/>
    </row>
    <row r="88" spans="2:22" s="155" customFormat="1" ht="15" customHeight="1" x14ac:dyDescent="0.15">
      <c r="B88" s="153"/>
      <c r="C88" s="153"/>
      <c r="N88" s="153"/>
      <c r="O88" s="153"/>
      <c r="P88" s="153"/>
      <c r="Q88" s="153"/>
      <c r="R88" s="153"/>
      <c r="S88" s="153"/>
      <c r="T88" s="153"/>
      <c r="U88" s="153"/>
      <c r="V88" s="153"/>
    </row>
    <row r="89" spans="2:22" s="155" customFormat="1" ht="15" customHeight="1" x14ac:dyDescent="0.15">
      <c r="B89" s="153"/>
      <c r="C89" s="153"/>
      <c r="N89" s="153"/>
      <c r="O89" s="153"/>
      <c r="P89" s="153"/>
      <c r="Q89" s="153"/>
      <c r="R89" s="153"/>
      <c r="S89" s="153"/>
      <c r="T89" s="153"/>
      <c r="U89" s="153"/>
      <c r="V89" s="153"/>
    </row>
    <row r="90" spans="2:22" s="155" customFormat="1" ht="15" customHeight="1" x14ac:dyDescent="0.15">
      <c r="B90" s="153"/>
      <c r="C90" s="153"/>
      <c r="N90" s="153"/>
      <c r="O90" s="153"/>
      <c r="P90" s="153"/>
      <c r="Q90" s="153"/>
      <c r="R90" s="153"/>
      <c r="S90" s="153"/>
      <c r="T90" s="153"/>
      <c r="U90" s="153"/>
      <c r="V90" s="153"/>
    </row>
    <row r="91" spans="2:22" s="155" customFormat="1" ht="15" customHeight="1" x14ac:dyDescent="0.15">
      <c r="B91" s="153"/>
      <c r="C91" s="153"/>
      <c r="N91" s="153"/>
      <c r="O91" s="153"/>
      <c r="P91" s="153"/>
      <c r="Q91" s="153"/>
      <c r="R91" s="153"/>
      <c r="S91" s="153"/>
      <c r="T91" s="153"/>
      <c r="U91" s="153"/>
      <c r="V91" s="153"/>
    </row>
    <row r="92" spans="2:22" s="155" customFormat="1" ht="15" customHeight="1" x14ac:dyDescent="0.15">
      <c r="B92" s="153"/>
      <c r="C92" s="153"/>
      <c r="N92" s="153"/>
      <c r="O92" s="153"/>
      <c r="P92" s="153"/>
      <c r="Q92" s="153"/>
      <c r="R92" s="153"/>
      <c r="S92" s="153"/>
      <c r="T92" s="153"/>
      <c r="U92" s="153"/>
      <c r="V92" s="153"/>
    </row>
    <row r="93" spans="2:22" s="155" customFormat="1" ht="15" customHeight="1" x14ac:dyDescent="0.15">
      <c r="B93" s="153"/>
      <c r="C93" s="153"/>
      <c r="N93" s="153"/>
      <c r="O93" s="153"/>
      <c r="P93" s="153"/>
      <c r="Q93" s="153"/>
      <c r="R93" s="153"/>
      <c r="S93" s="153"/>
      <c r="T93" s="153"/>
      <c r="U93" s="153"/>
      <c r="V93" s="153"/>
    </row>
    <row r="94" spans="2:22" s="155" customFormat="1" ht="15" customHeight="1" x14ac:dyDescent="0.15">
      <c r="B94" s="153"/>
      <c r="C94" s="153"/>
      <c r="N94" s="153"/>
      <c r="O94" s="153"/>
      <c r="P94" s="153"/>
      <c r="Q94" s="153"/>
      <c r="R94" s="153"/>
      <c r="S94" s="153"/>
      <c r="T94" s="153"/>
      <c r="U94" s="153"/>
      <c r="V94" s="153"/>
    </row>
    <row r="95" spans="2:22" s="155" customFormat="1" ht="15" customHeight="1" x14ac:dyDescent="0.15">
      <c r="B95" s="153"/>
      <c r="C95" s="153"/>
      <c r="N95" s="153"/>
      <c r="O95" s="153"/>
      <c r="P95" s="153"/>
      <c r="Q95" s="153"/>
      <c r="R95" s="153"/>
      <c r="S95" s="153"/>
      <c r="T95" s="153"/>
      <c r="U95" s="153"/>
      <c r="V95" s="153"/>
    </row>
    <row r="96" spans="2:22" s="155" customFormat="1" ht="15" customHeight="1" x14ac:dyDescent="0.15">
      <c r="B96" s="153"/>
      <c r="C96" s="153"/>
      <c r="N96" s="153"/>
      <c r="O96" s="153"/>
      <c r="P96" s="153"/>
      <c r="Q96" s="153"/>
      <c r="R96" s="153"/>
      <c r="S96" s="153"/>
      <c r="T96" s="153"/>
      <c r="U96" s="153"/>
      <c r="V96" s="153"/>
    </row>
    <row r="97" spans="2:22" s="155" customFormat="1" ht="15" customHeight="1" x14ac:dyDescent="0.15">
      <c r="B97" s="153"/>
      <c r="C97" s="153"/>
      <c r="N97" s="153"/>
      <c r="O97" s="153"/>
      <c r="P97" s="153"/>
      <c r="Q97" s="153"/>
      <c r="R97" s="153"/>
      <c r="S97" s="153"/>
      <c r="T97" s="153"/>
      <c r="U97" s="153"/>
      <c r="V97" s="153"/>
    </row>
    <row r="98" spans="2:22" s="155" customFormat="1" ht="15" customHeight="1" x14ac:dyDescent="0.15">
      <c r="B98" s="153"/>
      <c r="C98" s="153"/>
      <c r="N98" s="153"/>
      <c r="O98" s="153"/>
      <c r="P98" s="153"/>
      <c r="Q98" s="153"/>
      <c r="R98" s="153"/>
      <c r="S98" s="153"/>
      <c r="T98" s="153"/>
      <c r="U98" s="153"/>
      <c r="V98" s="153"/>
    </row>
    <row r="99" spans="2:22" s="155" customFormat="1" ht="15" customHeight="1" x14ac:dyDescent="0.15">
      <c r="B99" s="153"/>
      <c r="C99" s="153"/>
      <c r="N99" s="153"/>
      <c r="O99" s="153"/>
      <c r="P99" s="153"/>
      <c r="Q99" s="153"/>
      <c r="R99" s="153"/>
      <c r="S99" s="153"/>
      <c r="T99" s="153"/>
      <c r="U99" s="153"/>
      <c r="V99" s="153"/>
    </row>
    <row r="100" spans="2:22" s="155" customFormat="1" ht="15" customHeight="1" x14ac:dyDescent="0.15">
      <c r="B100" s="153"/>
      <c r="C100" s="153"/>
      <c r="N100" s="153"/>
      <c r="O100" s="153"/>
      <c r="P100" s="153"/>
      <c r="Q100" s="153"/>
      <c r="R100" s="153"/>
      <c r="S100" s="153"/>
      <c r="T100" s="153"/>
      <c r="U100" s="153"/>
      <c r="V100" s="153"/>
    </row>
    <row r="101" spans="2:22" s="155" customFormat="1" ht="15" customHeight="1" x14ac:dyDescent="0.15">
      <c r="B101" s="153"/>
      <c r="C101" s="153"/>
      <c r="N101" s="153"/>
      <c r="O101" s="153"/>
      <c r="P101" s="153"/>
      <c r="Q101" s="153"/>
      <c r="R101" s="153"/>
      <c r="S101" s="153"/>
      <c r="T101" s="153"/>
      <c r="U101" s="153"/>
      <c r="V101" s="153"/>
    </row>
    <row r="102" spans="2:22" s="155" customFormat="1" ht="15" customHeight="1" x14ac:dyDescent="0.15">
      <c r="B102" s="153"/>
      <c r="C102" s="153"/>
      <c r="N102" s="153"/>
      <c r="O102" s="153"/>
      <c r="P102" s="153"/>
      <c r="Q102" s="153"/>
      <c r="R102" s="153"/>
      <c r="S102" s="153"/>
      <c r="T102" s="153"/>
      <c r="U102" s="153"/>
      <c r="V102" s="153"/>
    </row>
    <row r="103" spans="2:22" s="155" customFormat="1" ht="15" customHeight="1" x14ac:dyDescent="0.15">
      <c r="B103" s="153"/>
      <c r="C103" s="153"/>
      <c r="N103" s="153"/>
      <c r="O103" s="153"/>
      <c r="P103" s="153"/>
      <c r="Q103" s="153"/>
      <c r="R103" s="153"/>
      <c r="S103" s="153"/>
      <c r="T103" s="153"/>
      <c r="U103" s="153"/>
      <c r="V103" s="153"/>
    </row>
    <row r="104" spans="2:22" s="155" customFormat="1" ht="15" customHeight="1" x14ac:dyDescent="0.15">
      <c r="B104" s="153"/>
      <c r="C104" s="153"/>
      <c r="N104" s="153"/>
      <c r="O104" s="153"/>
      <c r="P104" s="153"/>
      <c r="Q104" s="153"/>
      <c r="R104" s="153"/>
      <c r="S104" s="153"/>
      <c r="T104" s="153"/>
      <c r="U104" s="153"/>
      <c r="V104" s="153"/>
    </row>
    <row r="105" spans="2:22" s="155" customFormat="1" ht="15" customHeight="1" x14ac:dyDescent="0.15">
      <c r="B105" s="153"/>
      <c r="C105" s="153"/>
      <c r="N105" s="153"/>
      <c r="O105" s="153"/>
      <c r="P105" s="153"/>
      <c r="Q105" s="153"/>
      <c r="R105" s="153"/>
      <c r="S105" s="153"/>
      <c r="T105" s="153"/>
      <c r="U105" s="153"/>
      <c r="V105" s="153"/>
    </row>
    <row r="106" spans="2:22" s="155" customFormat="1" ht="15" customHeight="1" x14ac:dyDescent="0.15">
      <c r="B106" s="153"/>
      <c r="C106" s="153"/>
      <c r="N106" s="153"/>
      <c r="O106" s="153"/>
      <c r="P106" s="153"/>
      <c r="Q106" s="153"/>
      <c r="R106" s="153"/>
      <c r="S106" s="153"/>
      <c r="T106" s="153"/>
      <c r="U106" s="153"/>
      <c r="V106" s="153"/>
    </row>
    <row r="107" spans="2:22" s="155" customFormat="1" ht="15" customHeight="1" x14ac:dyDescent="0.15">
      <c r="B107" s="153"/>
      <c r="C107" s="153"/>
      <c r="N107" s="153"/>
      <c r="O107" s="153"/>
      <c r="P107" s="153"/>
      <c r="Q107" s="153"/>
      <c r="R107" s="153"/>
      <c r="S107" s="153"/>
      <c r="T107" s="153"/>
      <c r="U107" s="153"/>
      <c r="V107" s="153"/>
    </row>
    <row r="108" spans="2:22" s="155" customFormat="1" ht="15" customHeight="1" x14ac:dyDescent="0.15">
      <c r="B108" s="153"/>
      <c r="C108" s="153"/>
      <c r="N108" s="153"/>
      <c r="O108" s="153"/>
      <c r="P108" s="153"/>
      <c r="Q108" s="153"/>
      <c r="R108" s="153"/>
      <c r="S108" s="153"/>
      <c r="T108" s="153"/>
      <c r="U108" s="153"/>
      <c r="V108" s="153"/>
    </row>
    <row r="109" spans="2:22" s="155" customFormat="1" ht="15" customHeight="1" x14ac:dyDescent="0.15">
      <c r="B109" s="153"/>
      <c r="C109" s="153"/>
      <c r="N109" s="153"/>
      <c r="O109" s="153"/>
      <c r="P109" s="153"/>
      <c r="Q109" s="153"/>
      <c r="R109" s="153"/>
      <c r="S109" s="153"/>
      <c r="T109" s="153"/>
      <c r="U109" s="153"/>
      <c r="V109" s="153"/>
    </row>
    <row r="110" spans="2:22" s="155" customFormat="1" ht="15" customHeight="1" x14ac:dyDescent="0.15">
      <c r="B110" s="153"/>
      <c r="C110" s="153"/>
      <c r="N110" s="153"/>
      <c r="O110" s="153"/>
      <c r="P110" s="153"/>
      <c r="Q110" s="153"/>
      <c r="R110" s="153"/>
      <c r="S110" s="153"/>
      <c r="T110" s="153"/>
      <c r="U110" s="153"/>
      <c r="V110" s="153"/>
    </row>
    <row r="111" spans="2:22" s="155" customFormat="1" ht="15" customHeight="1" x14ac:dyDescent="0.15">
      <c r="B111" s="153"/>
      <c r="C111" s="153"/>
      <c r="N111" s="153"/>
      <c r="O111" s="153"/>
      <c r="P111" s="153"/>
      <c r="Q111" s="153"/>
      <c r="R111" s="153"/>
      <c r="S111" s="153"/>
      <c r="T111" s="153"/>
      <c r="U111" s="153"/>
      <c r="V111" s="153"/>
    </row>
    <row r="112" spans="2:22" s="155" customFormat="1" ht="15" customHeight="1" x14ac:dyDescent="0.15">
      <c r="B112" s="153"/>
      <c r="C112" s="153"/>
      <c r="N112" s="153"/>
      <c r="O112" s="153"/>
      <c r="P112" s="153"/>
      <c r="Q112" s="153"/>
      <c r="R112" s="153"/>
      <c r="S112" s="153"/>
      <c r="T112" s="153"/>
      <c r="U112" s="153"/>
      <c r="V112" s="153"/>
    </row>
    <row r="113" spans="2:22" s="155" customFormat="1" ht="15" customHeight="1" x14ac:dyDescent="0.15">
      <c r="B113" s="153"/>
      <c r="C113" s="153"/>
      <c r="N113" s="153"/>
      <c r="O113" s="153"/>
      <c r="P113" s="153"/>
      <c r="Q113" s="153"/>
      <c r="R113" s="153"/>
      <c r="S113" s="153"/>
      <c r="T113" s="153"/>
      <c r="U113" s="153"/>
      <c r="V113" s="153"/>
    </row>
    <row r="114" spans="2:22" s="155" customFormat="1" ht="15" customHeight="1" x14ac:dyDescent="0.15">
      <c r="B114" s="153"/>
      <c r="C114" s="153"/>
      <c r="N114" s="153"/>
      <c r="O114" s="153"/>
      <c r="P114" s="153"/>
      <c r="Q114" s="153"/>
      <c r="R114" s="153"/>
      <c r="S114" s="153"/>
      <c r="T114" s="153"/>
      <c r="U114" s="153"/>
      <c r="V114" s="153"/>
    </row>
    <row r="115" spans="2:22" s="155" customFormat="1" ht="15" customHeight="1" x14ac:dyDescent="0.15">
      <c r="B115" s="153"/>
      <c r="C115" s="153"/>
      <c r="N115" s="153"/>
      <c r="O115" s="153"/>
      <c r="P115" s="153"/>
      <c r="Q115" s="153"/>
      <c r="R115" s="153"/>
      <c r="S115" s="153"/>
      <c r="T115" s="153"/>
      <c r="U115" s="153"/>
      <c r="V115" s="153"/>
    </row>
    <row r="116" spans="2:22" s="155" customFormat="1" ht="15" customHeight="1" x14ac:dyDescent="0.15">
      <c r="B116" s="153"/>
      <c r="C116" s="153"/>
      <c r="N116" s="153"/>
      <c r="O116" s="153"/>
      <c r="P116" s="153"/>
      <c r="Q116" s="153"/>
      <c r="R116" s="153"/>
      <c r="S116" s="153"/>
      <c r="T116" s="153"/>
      <c r="U116" s="153"/>
      <c r="V116" s="153"/>
    </row>
    <row r="117" spans="2:22" s="155" customFormat="1" ht="15" customHeight="1" x14ac:dyDescent="0.15">
      <c r="B117" s="153"/>
      <c r="C117" s="153"/>
      <c r="N117" s="153"/>
      <c r="O117" s="153"/>
      <c r="P117" s="153"/>
      <c r="Q117" s="153"/>
      <c r="R117" s="153"/>
      <c r="S117" s="153"/>
      <c r="T117" s="153"/>
      <c r="U117" s="153"/>
      <c r="V117" s="153"/>
    </row>
    <row r="118" spans="2:22" s="155" customFormat="1" ht="15" customHeight="1" x14ac:dyDescent="0.15">
      <c r="B118" s="153"/>
      <c r="C118" s="153"/>
      <c r="N118" s="153"/>
      <c r="O118" s="153"/>
      <c r="P118" s="153"/>
      <c r="Q118" s="153"/>
      <c r="R118" s="153"/>
      <c r="S118" s="153"/>
      <c r="T118" s="153"/>
      <c r="U118" s="153"/>
      <c r="V118" s="153"/>
    </row>
    <row r="119" spans="2:22" s="155" customFormat="1" ht="15" customHeight="1" x14ac:dyDescent="0.15">
      <c r="B119" s="153"/>
      <c r="C119" s="153"/>
      <c r="N119" s="153"/>
      <c r="O119" s="153"/>
      <c r="P119" s="153"/>
      <c r="Q119" s="153"/>
      <c r="R119" s="153"/>
      <c r="S119" s="153"/>
      <c r="T119" s="153"/>
      <c r="U119" s="153"/>
      <c r="V119" s="153"/>
    </row>
    <row r="120" spans="2:22" s="155" customFormat="1" ht="15" customHeight="1" x14ac:dyDescent="0.15">
      <c r="B120" s="153"/>
      <c r="C120" s="153"/>
      <c r="N120" s="153"/>
      <c r="O120" s="153"/>
      <c r="P120" s="153"/>
      <c r="Q120" s="153"/>
      <c r="R120" s="153"/>
      <c r="S120" s="153"/>
      <c r="T120" s="153"/>
      <c r="U120" s="153"/>
      <c r="V120" s="153"/>
    </row>
    <row r="121" spans="2:22" s="155" customFormat="1" ht="15" customHeight="1" x14ac:dyDescent="0.15">
      <c r="B121" s="153"/>
      <c r="C121" s="153"/>
      <c r="N121" s="153"/>
      <c r="O121" s="153"/>
      <c r="P121" s="153"/>
      <c r="Q121" s="153"/>
      <c r="R121" s="153"/>
      <c r="S121" s="153"/>
      <c r="T121" s="153"/>
      <c r="U121" s="153"/>
      <c r="V121" s="153"/>
    </row>
    <row r="122" spans="2:22" s="155" customFormat="1" ht="15" customHeight="1" x14ac:dyDescent="0.15">
      <c r="B122" s="153"/>
      <c r="C122" s="153"/>
      <c r="N122" s="153"/>
      <c r="O122" s="153"/>
      <c r="P122" s="153"/>
      <c r="Q122" s="153"/>
      <c r="R122" s="153"/>
      <c r="S122" s="153"/>
      <c r="T122" s="153"/>
      <c r="U122" s="153"/>
      <c r="V122" s="153"/>
    </row>
    <row r="123" spans="2:22" s="155" customFormat="1" ht="15" customHeight="1" x14ac:dyDescent="0.15">
      <c r="B123" s="153"/>
      <c r="C123" s="153"/>
      <c r="N123" s="153"/>
      <c r="O123" s="153"/>
      <c r="P123" s="153"/>
      <c r="Q123" s="153"/>
      <c r="R123" s="153"/>
      <c r="S123" s="153"/>
      <c r="T123" s="153"/>
      <c r="U123" s="153"/>
      <c r="V123" s="153"/>
    </row>
    <row r="124" spans="2:22" s="155" customFormat="1" ht="15" customHeight="1" x14ac:dyDescent="0.15">
      <c r="B124" s="153"/>
      <c r="C124" s="153"/>
      <c r="N124" s="153"/>
      <c r="O124" s="153"/>
      <c r="P124" s="153"/>
      <c r="Q124" s="153"/>
      <c r="R124" s="153"/>
      <c r="S124" s="153"/>
      <c r="T124" s="153"/>
      <c r="U124" s="153"/>
      <c r="V124" s="153"/>
    </row>
    <row r="125" spans="2:22" s="155" customFormat="1" ht="15" customHeight="1" x14ac:dyDescent="0.15">
      <c r="B125" s="153"/>
      <c r="C125" s="153"/>
      <c r="N125" s="153"/>
      <c r="O125" s="153"/>
      <c r="P125" s="153"/>
      <c r="Q125" s="153"/>
      <c r="R125" s="153"/>
      <c r="S125" s="153"/>
      <c r="T125" s="153"/>
      <c r="U125" s="153"/>
      <c r="V125" s="153"/>
    </row>
    <row r="126" spans="2:22" s="155" customFormat="1" ht="15" customHeight="1" x14ac:dyDescent="0.15">
      <c r="B126" s="153"/>
      <c r="C126" s="153"/>
      <c r="N126" s="153"/>
      <c r="O126" s="153"/>
      <c r="P126" s="153"/>
      <c r="Q126" s="153"/>
      <c r="R126" s="153"/>
      <c r="S126" s="153"/>
      <c r="T126" s="153"/>
      <c r="U126" s="153"/>
      <c r="V126" s="153"/>
    </row>
    <row r="127" spans="2:22" s="155" customFormat="1" ht="15" customHeight="1" x14ac:dyDescent="0.15">
      <c r="B127" s="153"/>
      <c r="C127" s="153"/>
      <c r="N127" s="153"/>
      <c r="O127" s="153"/>
      <c r="P127" s="153"/>
      <c r="Q127" s="153"/>
      <c r="R127" s="153"/>
      <c r="S127" s="153"/>
      <c r="T127" s="153"/>
      <c r="U127" s="153"/>
      <c r="V127" s="153"/>
    </row>
    <row r="128" spans="2:22" s="155" customFormat="1" ht="15" customHeight="1" x14ac:dyDescent="0.15">
      <c r="B128" s="153"/>
      <c r="C128" s="153"/>
      <c r="N128" s="153"/>
      <c r="O128" s="153"/>
      <c r="P128" s="153"/>
      <c r="Q128" s="153"/>
      <c r="R128" s="153"/>
      <c r="S128" s="153"/>
      <c r="T128" s="153"/>
      <c r="U128" s="153"/>
      <c r="V128" s="153"/>
    </row>
    <row r="129" spans="2:22" s="155" customFormat="1" ht="15" customHeight="1" x14ac:dyDescent="0.15">
      <c r="B129" s="153"/>
      <c r="C129" s="153"/>
      <c r="N129" s="153"/>
      <c r="O129" s="153"/>
      <c r="P129" s="153"/>
      <c r="Q129" s="153"/>
      <c r="R129" s="153"/>
      <c r="S129" s="153"/>
      <c r="T129" s="153"/>
      <c r="U129" s="153"/>
      <c r="V129" s="153"/>
    </row>
    <row r="130" spans="2:22" s="155" customFormat="1" ht="15" customHeight="1" x14ac:dyDescent="0.15">
      <c r="B130" s="153"/>
      <c r="C130" s="153"/>
      <c r="N130" s="153"/>
      <c r="O130" s="153"/>
      <c r="P130" s="153"/>
      <c r="Q130" s="153"/>
      <c r="R130" s="153"/>
      <c r="S130" s="153"/>
      <c r="T130" s="153"/>
      <c r="U130" s="153"/>
      <c r="V130" s="153"/>
    </row>
    <row r="131" spans="2:22" s="155" customFormat="1" ht="15" customHeight="1" x14ac:dyDescent="0.15">
      <c r="B131" s="153"/>
      <c r="C131" s="153"/>
      <c r="N131" s="153"/>
      <c r="O131" s="153"/>
      <c r="P131" s="153"/>
      <c r="Q131" s="153"/>
      <c r="R131" s="153"/>
      <c r="S131" s="153"/>
      <c r="T131" s="153"/>
      <c r="U131" s="153"/>
      <c r="V131" s="153"/>
    </row>
    <row r="132" spans="2:22" s="155" customFormat="1" ht="15" customHeight="1" x14ac:dyDescent="0.15">
      <c r="B132" s="153"/>
      <c r="C132" s="153"/>
      <c r="N132" s="153"/>
      <c r="O132" s="153"/>
      <c r="P132" s="153"/>
      <c r="Q132" s="153"/>
      <c r="R132" s="153"/>
      <c r="S132" s="153"/>
      <c r="T132" s="153"/>
      <c r="U132" s="153"/>
      <c r="V132" s="153"/>
    </row>
    <row r="133" spans="2:22" s="155" customFormat="1" ht="15" customHeight="1" x14ac:dyDescent="0.15">
      <c r="B133" s="153"/>
      <c r="C133" s="153"/>
      <c r="N133" s="153"/>
      <c r="O133" s="153"/>
      <c r="P133" s="153"/>
      <c r="Q133" s="153"/>
      <c r="R133" s="153"/>
      <c r="S133" s="153"/>
      <c r="T133" s="153"/>
      <c r="U133" s="153"/>
      <c r="V133" s="153"/>
    </row>
    <row r="134" spans="2:22" s="155" customFormat="1" ht="15" customHeight="1" x14ac:dyDescent="0.15">
      <c r="B134" s="153"/>
      <c r="C134" s="153"/>
      <c r="N134" s="153"/>
      <c r="O134" s="153"/>
      <c r="P134" s="153"/>
      <c r="Q134" s="153"/>
      <c r="R134" s="153"/>
      <c r="S134" s="153"/>
      <c r="T134" s="153"/>
      <c r="U134" s="153"/>
      <c r="V134" s="153"/>
    </row>
    <row r="135" spans="2:22" s="155" customFormat="1" ht="15" customHeight="1" x14ac:dyDescent="0.15">
      <c r="B135" s="153"/>
      <c r="C135" s="153"/>
      <c r="N135" s="153"/>
      <c r="O135" s="153"/>
      <c r="P135" s="153"/>
      <c r="Q135" s="153"/>
      <c r="R135" s="153"/>
      <c r="S135" s="153"/>
      <c r="T135" s="153"/>
      <c r="U135" s="153"/>
      <c r="V135" s="153"/>
    </row>
    <row r="136" spans="2:22" s="155" customFormat="1" ht="15" customHeight="1" x14ac:dyDescent="0.15">
      <c r="B136" s="153"/>
      <c r="C136" s="153"/>
      <c r="N136" s="153"/>
      <c r="O136" s="153"/>
      <c r="P136" s="153"/>
      <c r="Q136" s="153"/>
      <c r="R136" s="153"/>
      <c r="S136" s="153"/>
      <c r="T136" s="153"/>
      <c r="U136" s="153"/>
      <c r="V136" s="153"/>
    </row>
    <row r="137" spans="2:22" s="155" customFormat="1" ht="15" customHeight="1" x14ac:dyDescent="0.15">
      <c r="B137" s="153"/>
      <c r="C137" s="153"/>
      <c r="N137" s="153"/>
      <c r="O137" s="153"/>
      <c r="P137" s="153"/>
      <c r="Q137" s="153"/>
      <c r="R137" s="153"/>
      <c r="S137" s="153"/>
      <c r="T137" s="153"/>
      <c r="U137" s="153"/>
      <c r="V137" s="153"/>
    </row>
    <row r="138" spans="2:22" s="155" customFormat="1" ht="15" customHeight="1" x14ac:dyDescent="0.15">
      <c r="B138" s="153"/>
      <c r="C138" s="153"/>
      <c r="N138" s="153"/>
      <c r="O138" s="153"/>
      <c r="P138" s="153"/>
      <c r="Q138" s="153"/>
      <c r="R138" s="153"/>
      <c r="S138" s="153"/>
      <c r="T138" s="153"/>
      <c r="U138" s="153"/>
      <c r="V138" s="153"/>
    </row>
    <row r="139" spans="2:22" s="155" customFormat="1" ht="15" customHeight="1" x14ac:dyDescent="0.15">
      <c r="B139" s="153"/>
      <c r="C139" s="153"/>
      <c r="N139" s="153"/>
      <c r="O139" s="153"/>
      <c r="P139" s="153"/>
      <c r="Q139" s="153"/>
      <c r="R139" s="153"/>
      <c r="S139" s="153"/>
      <c r="T139" s="153"/>
      <c r="U139" s="153"/>
      <c r="V139" s="153"/>
    </row>
    <row r="140" spans="2:22" s="155" customFormat="1" ht="15" customHeight="1" x14ac:dyDescent="0.15">
      <c r="B140" s="153"/>
      <c r="C140" s="153"/>
      <c r="N140" s="153"/>
      <c r="O140" s="153"/>
      <c r="P140" s="153"/>
      <c r="Q140" s="153"/>
      <c r="R140" s="153"/>
      <c r="S140" s="153"/>
      <c r="T140" s="153"/>
      <c r="U140" s="153"/>
      <c r="V140" s="153"/>
    </row>
    <row r="141" spans="2:22" s="155" customFormat="1" ht="15" customHeight="1" x14ac:dyDescent="0.15">
      <c r="B141" s="153"/>
      <c r="C141" s="153"/>
      <c r="N141" s="153"/>
      <c r="O141" s="153"/>
      <c r="P141" s="153"/>
      <c r="Q141" s="153"/>
      <c r="R141" s="153"/>
      <c r="S141" s="153"/>
      <c r="T141" s="153"/>
      <c r="U141" s="153"/>
      <c r="V141" s="153"/>
    </row>
    <row r="142" spans="2:22" s="155" customFormat="1" ht="15" customHeight="1" x14ac:dyDescent="0.15">
      <c r="B142" s="153"/>
      <c r="C142" s="153"/>
      <c r="N142" s="153"/>
      <c r="O142" s="153"/>
      <c r="P142" s="153"/>
      <c r="Q142" s="153"/>
      <c r="R142" s="153"/>
      <c r="S142" s="153"/>
      <c r="T142" s="153"/>
      <c r="U142" s="153"/>
      <c r="V142" s="153"/>
    </row>
    <row r="143" spans="2:22" s="155" customFormat="1" ht="15" customHeight="1" x14ac:dyDescent="0.15">
      <c r="B143" s="153"/>
      <c r="C143" s="153"/>
      <c r="N143" s="153"/>
      <c r="O143" s="153"/>
      <c r="P143" s="153"/>
      <c r="Q143" s="153"/>
      <c r="R143" s="153"/>
      <c r="S143" s="153"/>
      <c r="T143" s="153"/>
      <c r="U143" s="153"/>
      <c r="V143" s="153"/>
    </row>
    <row r="144" spans="2:22" s="155" customFormat="1" ht="15" customHeight="1" x14ac:dyDescent="0.15">
      <c r="B144" s="153"/>
      <c r="C144" s="153"/>
      <c r="N144" s="153"/>
      <c r="O144" s="153"/>
      <c r="P144" s="153"/>
      <c r="Q144" s="153"/>
      <c r="R144" s="153"/>
      <c r="S144" s="153"/>
      <c r="T144" s="153"/>
      <c r="U144" s="153"/>
      <c r="V144" s="153"/>
    </row>
    <row r="145" spans="1:22" s="155" customFormat="1" ht="15" customHeight="1" x14ac:dyDescent="0.15">
      <c r="B145" s="153"/>
      <c r="C145" s="153"/>
      <c r="N145" s="153"/>
      <c r="O145" s="153"/>
      <c r="P145" s="153"/>
      <c r="Q145" s="153"/>
      <c r="R145" s="153"/>
      <c r="S145" s="153"/>
      <c r="T145" s="153"/>
      <c r="U145" s="153"/>
      <c r="V145" s="153"/>
    </row>
    <row r="146" spans="1:22" s="155" customFormat="1" ht="15" customHeight="1" x14ac:dyDescent="0.15">
      <c r="B146" s="153"/>
      <c r="C146" s="153"/>
      <c r="N146" s="153"/>
      <c r="O146" s="153"/>
      <c r="P146" s="153"/>
      <c r="Q146" s="153"/>
      <c r="R146" s="153"/>
      <c r="S146" s="153"/>
      <c r="T146" s="153"/>
      <c r="U146" s="153"/>
      <c r="V146" s="153"/>
    </row>
    <row r="147" spans="1:22" s="155" customFormat="1" ht="15" customHeight="1" x14ac:dyDescent="0.15">
      <c r="A147" s="163"/>
      <c r="B147" s="5"/>
      <c r="C147" s="5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53"/>
      <c r="O147" s="153"/>
      <c r="P147" s="153"/>
      <c r="Q147" s="153"/>
      <c r="R147" s="153"/>
      <c r="S147" s="153"/>
      <c r="T147" s="153"/>
      <c r="U147" s="153"/>
      <c r="V147" s="153"/>
    </row>
    <row r="148" spans="1:22" s="155" customFormat="1" ht="15" customHeight="1" x14ac:dyDescent="0.15">
      <c r="A148" s="163"/>
      <c r="B148" s="5"/>
      <c r="C148" s="5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53"/>
      <c r="O148" s="153"/>
      <c r="P148" s="153"/>
      <c r="Q148" s="153"/>
      <c r="R148" s="153"/>
      <c r="S148" s="153"/>
      <c r="T148" s="153"/>
      <c r="U148" s="153"/>
      <c r="V148" s="153"/>
    </row>
    <row r="149" spans="1:22" s="155" customFormat="1" ht="15" customHeight="1" x14ac:dyDescent="0.15">
      <c r="A149" s="163"/>
      <c r="B149" s="5"/>
      <c r="C149" s="5"/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53"/>
      <c r="O149" s="153"/>
      <c r="P149" s="153"/>
      <c r="Q149" s="153"/>
      <c r="R149" s="153"/>
      <c r="S149" s="153"/>
      <c r="T149" s="153"/>
      <c r="U149" s="153"/>
      <c r="V149" s="153"/>
    </row>
    <row r="150" spans="1:22" s="155" customFormat="1" ht="15" customHeight="1" x14ac:dyDescent="0.15">
      <c r="A150" s="163"/>
      <c r="B150" s="5"/>
      <c r="C150" s="5"/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53"/>
      <c r="O150" s="153"/>
      <c r="P150" s="153"/>
      <c r="Q150" s="153"/>
      <c r="R150" s="153"/>
      <c r="S150" s="153"/>
      <c r="T150" s="153"/>
      <c r="U150" s="153"/>
      <c r="V150" s="153"/>
    </row>
    <row r="151" spans="1:22" s="155" customFormat="1" ht="15" customHeight="1" x14ac:dyDescent="0.15">
      <c r="A151" s="163"/>
      <c r="B151" s="5"/>
      <c r="C151" s="5"/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53"/>
      <c r="O151" s="153"/>
      <c r="P151" s="153"/>
      <c r="Q151" s="153"/>
      <c r="R151" s="153"/>
      <c r="S151" s="153"/>
      <c r="T151" s="153"/>
      <c r="U151" s="153"/>
      <c r="V151" s="153"/>
    </row>
    <row r="152" spans="1:22" s="155" customFormat="1" ht="15" customHeight="1" x14ac:dyDescent="0.15">
      <c r="A152" s="163"/>
      <c r="B152" s="5"/>
      <c r="C152" s="5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53"/>
      <c r="O152" s="153"/>
      <c r="P152" s="153"/>
      <c r="Q152" s="153"/>
      <c r="R152" s="153"/>
      <c r="S152" s="153"/>
      <c r="T152" s="153"/>
      <c r="U152" s="153"/>
      <c r="V152" s="153"/>
    </row>
    <row r="153" spans="1:22" s="155" customFormat="1" ht="15" customHeight="1" x14ac:dyDescent="0.15">
      <c r="A153" s="163"/>
      <c r="B153" s="5"/>
      <c r="C153" s="5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53"/>
      <c r="O153" s="153"/>
      <c r="P153" s="153"/>
      <c r="Q153" s="153"/>
      <c r="R153" s="153"/>
      <c r="S153" s="153"/>
      <c r="T153" s="153"/>
      <c r="U153" s="153"/>
      <c r="V153" s="153"/>
    </row>
    <row r="154" spans="1:22" s="155" customFormat="1" ht="15" customHeight="1" x14ac:dyDescent="0.15">
      <c r="A154" s="163"/>
      <c r="B154" s="5"/>
      <c r="C154" s="5"/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53"/>
      <c r="O154" s="153"/>
      <c r="P154" s="153"/>
      <c r="Q154" s="153"/>
      <c r="R154" s="153"/>
      <c r="S154" s="153"/>
      <c r="T154" s="153"/>
      <c r="U154" s="153"/>
      <c r="V154" s="153"/>
    </row>
    <row r="155" spans="1:22" s="155" customFormat="1" ht="15" customHeight="1" x14ac:dyDescent="0.15">
      <c r="A155" s="163"/>
      <c r="B155" s="5"/>
      <c r="C155" s="5"/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53"/>
      <c r="O155" s="153"/>
      <c r="P155" s="153"/>
      <c r="Q155" s="153"/>
      <c r="R155" s="153"/>
      <c r="S155" s="153"/>
      <c r="T155" s="153"/>
      <c r="U155" s="153"/>
      <c r="V155" s="153"/>
    </row>
    <row r="156" spans="1:22" s="155" customFormat="1" ht="15" customHeight="1" x14ac:dyDescent="0.15">
      <c r="A156" s="163"/>
      <c r="B156" s="5"/>
      <c r="C156" s="5"/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53"/>
      <c r="O156" s="153"/>
      <c r="P156" s="153"/>
      <c r="Q156" s="153"/>
      <c r="R156" s="153"/>
      <c r="S156" s="153"/>
      <c r="T156" s="153"/>
      <c r="U156" s="153"/>
      <c r="V156" s="153"/>
    </row>
    <row r="157" spans="1:22" s="155" customFormat="1" ht="15" customHeight="1" x14ac:dyDescent="0.15">
      <c r="A157" s="163"/>
      <c r="B157" s="5"/>
      <c r="C157" s="5"/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53"/>
      <c r="O157" s="153"/>
      <c r="P157" s="153"/>
      <c r="Q157" s="153"/>
      <c r="R157" s="153"/>
      <c r="S157" s="153"/>
      <c r="T157" s="153"/>
      <c r="U157" s="153"/>
      <c r="V157" s="153"/>
    </row>
    <row r="158" spans="1:22" s="155" customFormat="1" ht="15" customHeight="1" x14ac:dyDescent="0.15">
      <c r="A158" s="163"/>
      <c r="B158" s="5"/>
      <c r="C158" s="5"/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53"/>
      <c r="O158" s="153"/>
      <c r="P158" s="153"/>
      <c r="Q158" s="153"/>
      <c r="R158" s="153"/>
      <c r="S158" s="153"/>
      <c r="T158" s="153"/>
      <c r="U158" s="153"/>
      <c r="V158" s="153"/>
    </row>
    <row r="159" spans="1:22" s="155" customFormat="1" ht="15" customHeight="1" x14ac:dyDescent="0.15">
      <c r="A159" s="163"/>
      <c r="B159" s="5"/>
      <c r="C159" s="5"/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53"/>
      <c r="O159" s="153"/>
      <c r="P159" s="153"/>
      <c r="Q159" s="153"/>
      <c r="R159" s="153"/>
      <c r="S159" s="153"/>
      <c r="T159" s="153"/>
      <c r="U159" s="153"/>
      <c r="V159" s="153"/>
    </row>
    <row r="160" spans="1:22" s="155" customFormat="1" ht="15" customHeight="1" x14ac:dyDescent="0.15">
      <c r="A160" s="163"/>
      <c r="B160" s="5"/>
      <c r="C160" s="5"/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53"/>
      <c r="O160" s="153"/>
      <c r="P160" s="153"/>
      <c r="Q160" s="153"/>
      <c r="R160" s="153"/>
      <c r="S160" s="153"/>
      <c r="T160" s="153"/>
      <c r="U160" s="153"/>
      <c r="V160" s="153"/>
    </row>
    <row r="161" spans="1:22" s="155" customFormat="1" ht="15" customHeight="1" x14ac:dyDescent="0.15">
      <c r="A161" s="163"/>
      <c r="B161" s="5"/>
      <c r="C161" s="5"/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53"/>
      <c r="O161" s="153"/>
      <c r="P161" s="153"/>
      <c r="Q161" s="153"/>
      <c r="R161" s="153"/>
      <c r="S161" s="153"/>
      <c r="T161" s="153"/>
      <c r="U161" s="153"/>
      <c r="V161" s="153"/>
    </row>
    <row r="162" spans="1:22" s="155" customFormat="1" ht="15" customHeight="1" x14ac:dyDescent="0.15">
      <c r="A162" s="163"/>
      <c r="B162" s="5"/>
      <c r="C162" s="5"/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53"/>
      <c r="O162" s="153"/>
      <c r="P162" s="153"/>
      <c r="Q162" s="153"/>
      <c r="R162" s="153"/>
      <c r="S162" s="153"/>
      <c r="T162" s="153"/>
      <c r="U162" s="153"/>
      <c r="V162" s="153"/>
    </row>
    <row r="163" spans="1:22" s="155" customFormat="1" ht="15" customHeight="1" x14ac:dyDescent="0.15">
      <c r="A163" s="163"/>
      <c r="B163" s="5"/>
      <c r="C163" s="5"/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53"/>
      <c r="O163" s="153"/>
      <c r="P163" s="153"/>
      <c r="Q163" s="153"/>
      <c r="R163" s="153"/>
      <c r="S163" s="153"/>
      <c r="T163" s="153"/>
      <c r="U163" s="153"/>
      <c r="V163" s="153"/>
    </row>
    <row r="164" spans="1:22" s="155" customFormat="1" ht="15" customHeight="1" x14ac:dyDescent="0.15">
      <c r="A164" s="163"/>
      <c r="B164" s="5"/>
      <c r="C164" s="5"/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53"/>
      <c r="O164" s="153"/>
      <c r="P164" s="153"/>
      <c r="Q164" s="153"/>
      <c r="R164" s="153"/>
      <c r="S164" s="153"/>
      <c r="T164" s="153"/>
      <c r="U164" s="153"/>
      <c r="V164" s="153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36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190" customWidth="1"/>
    <col min="3" max="13" width="8.125" style="190" customWidth="1"/>
    <col min="14" max="14" width="9" style="190" customWidth="1"/>
    <col min="15" max="16384" width="9" style="190"/>
  </cols>
  <sheetData>
    <row r="1" spans="1:36" s="191" customFormat="1" ht="22.5" customHeight="1" x14ac:dyDescent="0.15">
      <c r="A1" s="194">
        <v>44075</v>
      </c>
      <c r="B1" s="195"/>
      <c r="C1" s="195"/>
      <c r="D1" s="203"/>
      <c r="E1" s="203"/>
      <c r="F1" s="203"/>
      <c r="G1" s="195"/>
      <c r="H1" s="195"/>
      <c r="I1" s="195"/>
      <c r="J1" s="195"/>
      <c r="K1" s="195"/>
      <c r="L1" s="195"/>
      <c r="M1" s="203"/>
    </row>
    <row r="2" spans="1:36" s="192" customFormat="1" ht="18" customHeight="1" x14ac:dyDescent="0.15">
      <c r="D2" s="193"/>
      <c r="E2" s="193"/>
      <c r="F2" s="193"/>
      <c r="M2" s="193"/>
    </row>
    <row r="3" spans="1:36" s="192" customFormat="1" ht="18" customHeight="1" x14ac:dyDescent="0.15">
      <c r="D3" s="193"/>
      <c r="E3" s="193"/>
      <c r="F3" s="193"/>
      <c r="M3" s="193"/>
      <c r="AF3" s="193"/>
    </row>
    <row r="4" spans="1:36" s="193" customFormat="1" ht="18" customHeight="1" x14ac:dyDescent="0.15">
      <c r="L4" s="209" t="s">
        <v>140</v>
      </c>
    </row>
    <row r="5" spans="1:36" s="193" customFormat="1" ht="18" customHeight="1" x14ac:dyDescent="0.15">
      <c r="C5" s="574" t="s">
        <v>131</v>
      </c>
      <c r="D5" s="575"/>
      <c r="E5" s="574" t="s">
        <v>128</v>
      </c>
      <c r="F5" s="575"/>
      <c r="G5" s="574" t="s">
        <v>130</v>
      </c>
      <c r="H5" s="575"/>
      <c r="I5" s="574" t="s">
        <v>94</v>
      </c>
      <c r="J5" s="575"/>
      <c r="K5" s="574" t="s">
        <v>124</v>
      </c>
      <c r="L5" s="575"/>
    </row>
    <row r="6" spans="1:36" s="193" customFormat="1" ht="18" customHeight="1" x14ac:dyDescent="0.15">
      <c r="C6" s="576" t="s">
        <v>305</v>
      </c>
      <c r="D6" s="577"/>
      <c r="E6" s="578">
        <v>1</v>
      </c>
      <c r="F6" s="579"/>
      <c r="G6" s="578">
        <v>23</v>
      </c>
      <c r="H6" s="579"/>
      <c r="I6" s="578">
        <v>1</v>
      </c>
      <c r="J6" s="579"/>
      <c r="K6" s="578">
        <v>25</v>
      </c>
      <c r="L6" s="579"/>
      <c r="M6" s="1"/>
      <c r="N6" s="1"/>
      <c r="O6" s="1"/>
      <c r="P6" s="1"/>
      <c r="Q6" s="1"/>
      <c r="S6" s="1"/>
      <c r="T6" s="1"/>
      <c r="U6" s="1"/>
      <c r="V6" s="1"/>
      <c r="W6" s="1"/>
      <c r="X6" s="1"/>
      <c r="Z6" s="1"/>
      <c r="AA6" s="1"/>
      <c r="AB6" s="1"/>
      <c r="AC6" s="1"/>
      <c r="AD6" s="1"/>
      <c r="AE6" s="1"/>
    </row>
    <row r="7" spans="1:36" s="193" customFormat="1" ht="18" customHeight="1" x14ac:dyDescent="0.15">
      <c r="C7" s="580" t="s">
        <v>306</v>
      </c>
      <c r="D7" s="581"/>
      <c r="E7" s="582">
        <v>0</v>
      </c>
      <c r="F7" s="583"/>
      <c r="G7" s="582">
        <v>25</v>
      </c>
      <c r="H7" s="583"/>
      <c r="I7" s="582">
        <v>0</v>
      </c>
      <c r="J7" s="583"/>
      <c r="K7" s="582">
        <v>25</v>
      </c>
      <c r="L7" s="583"/>
      <c r="M7" s="1"/>
      <c r="N7" s="1"/>
      <c r="O7" s="1"/>
      <c r="P7" s="1"/>
      <c r="Q7" s="1"/>
      <c r="S7" s="1"/>
      <c r="T7" s="1"/>
      <c r="U7" s="1"/>
      <c r="V7" s="1"/>
      <c r="W7" s="1"/>
      <c r="X7" s="1"/>
      <c r="Z7" s="1"/>
      <c r="AA7" s="1"/>
      <c r="AB7" s="1"/>
      <c r="AC7" s="1"/>
      <c r="AD7" s="1"/>
      <c r="AE7" s="1"/>
    </row>
    <row r="8" spans="1:36" s="193" customFormat="1" ht="18" customHeight="1" x14ac:dyDescent="0.15">
      <c r="C8" s="584" t="s">
        <v>307</v>
      </c>
      <c r="D8" s="585"/>
      <c r="E8" s="586">
        <v>7</v>
      </c>
      <c r="F8" s="587"/>
      <c r="G8" s="586">
        <v>16</v>
      </c>
      <c r="H8" s="587"/>
      <c r="I8" s="586">
        <v>2</v>
      </c>
      <c r="J8" s="587"/>
      <c r="K8" s="586">
        <v>25</v>
      </c>
      <c r="L8" s="587"/>
      <c r="M8" s="1"/>
      <c r="N8" s="1"/>
      <c r="O8" s="1"/>
      <c r="P8" s="1"/>
      <c r="Q8" s="1"/>
      <c r="S8" s="1"/>
      <c r="T8" s="1"/>
      <c r="U8" s="1"/>
      <c r="V8" s="1"/>
      <c r="W8" s="1"/>
      <c r="X8" s="1"/>
      <c r="Z8" s="1"/>
      <c r="AA8" s="1"/>
      <c r="AB8" s="1"/>
      <c r="AC8" s="1"/>
      <c r="AD8" s="1"/>
      <c r="AE8" s="1"/>
    </row>
    <row r="9" spans="1:36" s="193" customFormat="1" ht="18" customHeight="1" x14ac:dyDescent="0.15"/>
    <row r="10" spans="1:36" s="193" customFormat="1" ht="18" customHeight="1" x14ac:dyDescent="0.15"/>
    <row r="11" spans="1:36" s="193" customFormat="1" ht="16.5" customHeight="1" x14ac:dyDescent="0.15">
      <c r="B11" s="196" t="s">
        <v>309</v>
      </c>
      <c r="C11" s="196"/>
    </row>
    <row r="12" spans="1:36" s="193" customFormat="1" ht="16.5" customHeight="1" x14ac:dyDescent="0.15">
      <c r="C12" s="197"/>
      <c r="L12" s="209" t="s">
        <v>139</v>
      </c>
    </row>
    <row r="13" spans="1:36" s="193" customFormat="1" ht="16.5" customHeight="1" x14ac:dyDescent="0.15">
      <c r="C13" s="198" t="s">
        <v>134</v>
      </c>
      <c r="D13" s="588" t="s">
        <v>136</v>
      </c>
      <c r="E13" s="589"/>
      <c r="F13" s="590" t="s">
        <v>135</v>
      </c>
      <c r="G13" s="591"/>
      <c r="H13" s="205" t="s">
        <v>134</v>
      </c>
      <c r="I13" s="588" t="s">
        <v>136</v>
      </c>
      <c r="J13" s="589"/>
      <c r="K13" s="588" t="s">
        <v>138</v>
      </c>
      <c r="L13" s="589"/>
    </row>
    <row r="14" spans="1:36" s="193" customFormat="1" ht="16.5" customHeight="1" x14ac:dyDescent="0.15">
      <c r="C14" s="199">
        <v>1</v>
      </c>
      <c r="D14" s="592" t="s">
        <v>312</v>
      </c>
      <c r="E14" s="593"/>
      <c r="F14" s="594">
        <v>2</v>
      </c>
      <c r="G14" s="595"/>
      <c r="H14" s="206">
        <v>1</v>
      </c>
      <c r="I14" s="592" t="s">
        <v>168</v>
      </c>
      <c r="J14" s="593"/>
      <c r="K14" s="596">
        <v>155</v>
      </c>
      <c r="L14" s="597"/>
      <c r="V14" s="204"/>
      <c r="W14" s="204"/>
      <c r="X14" s="204"/>
      <c r="Y14" s="204"/>
      <c r="AA14" s="1"/>
      <c r="AB14" s="1"/>
      <c r="AC14" s="1"/>
      <c r="AD14" s="1"/>
      <c r="AE14" s="1"/>
      <c r="AF14" s="204"/>
      <c r="AG14" s="1"/>
      <c r="AH14" s="1"/>
      <c r="AI14" s="1"/>
      <c r="AJ14" s="1"/>
    </row>
    <row r="15" spans="1:36" s="193" customFormat="1" ht="16.5" customHeight="1" x14ac:dyDescent="0.15">
      <c r="C15" s="200"/>
      <c r="D15" s="598"/>
      <c r="E15" s="599"/>
      <c r="F15" s="600"/>
      <c r="G15" s="601"/>
      <c r="H15" s="207">
        <v>2</v>
      </c>
      <c r="I15" s="602" t="s">
        <v>269</v>
      </c>
      <c r="J15" s="603"/>
      <c r="K15" s="604">
        <v>90</v>
      </c>
      <c r="L15" s="605"/>
      <c r="V15" s="204"/>
      <c r="W15" s="204"/>
      <c r="X15" s="204"/>
      <c r="Y15" s="204"/>
      <c r="AA15" s="1"/>
      <c r="AB15" s="1"/>
      <c r="AC15" s="1"/>
      <c r="AD15" s="1"/>
      <c r="AE15" s="1"/>
      <c r="AF15" s="204"/>
      <c r="AG15" s="1"/>
      <c r="AH15" s="1"/>
      <c r="AI15" s="1"/>
      <c r="AJ15" s="1"/>
    </row>
    <row r="16" spans="1:36" s="193" customFormat="1" ht="16.5" customHeight="1" x14ac:dyDescent="0.15">
      <c r="C16" s="200"/>
      <c r="D16" s="598"/>
      <c r="E16" s="599"/>
      <c r="F16" s="600"/>
      <c r="G16" s="601"/>
      <c r="H16" s="207">
        <v>3</v>
      </c>
      <c r="I16" s="602" t="s">
        <v>270</v>
      </c>
      <c r="J16" s="603"/>
      <c r="K16" s="604">
        <v>88</v>
      </c>
      <c r="L16" s="605"/>
      <c r="V16" s="204"/>
      <c r="W16" s="204"/>
      <c r="X16" s="204"/>
      <c r="Y16" s="204"/>
      <c r="AA16" s="1"/>
      <c r="AB16" s="1"/>
      <c r="AC16" s="1"/>
      <c r="AD16" s="1"/>
      <c r="AE16" s="1"/>
      <c r="AF16" s="204"/>
      <c r="AG16" s="1"/>
      <c r="AH16" s="1"/>
      <c r="AI16" s="1"/>
      <c r="AJ16" s="1"/>
    </row>
    <row r="17" spans="2:36" s="193" customFormat="1" ht="16.5" customHeight="1" x14ac:dyDescent="0.15">
      <c r="C17" s="200"/>
      <c r="D17" s="598"/>
      <c r="E17" s="599"/>
      <c r="F17" s="600"/>
      <c r="G17" s="601"/>
      <c r="H17" s="207">
        <v>4</v>
      </c>
      <c r="I17" s="602" t="s">
        <v>89</v>
      </c>
      <c r="J17" s="603"/>
      <c r="K17" s="604">
        <v>68</v>
      </c>
      <c r="L17" s="605"/>
      <c r="V17" s="204"/>
      <c r="W17" s="204"/>
      <c r="X17" s="204"/>
      <c r="Y17" s="204"/>
      <c r="AA17" s="1"/>
      <c r="AB17" s="1"/>
      <c r="AC17" s="1"/>
      <c r="AD17" s="1"/>
      <c r="AE17" s="1"/>
      <c r="AF17" s="204"/>
      <c r="AG17" s="1"/>
      <c r="AH17" s="1"/>
      <c r="AI17" s="1"/>
      <c r="AJ17" s="1"/>
    </row>
    <row r="18" spans="2:36" s="193" customFormat="1" ht="16.5" customHeight="1" x14ac:dyDescent="0.15">
      <c r="C18" s="200"/>
      <c r="D18" s="602"/>
      <c r="E18" s="603"/>
      <c r="F18" s="606"/>
      <c r="G18" s="607"/>
      <c r="H18" s="207">
        <v>5</v>
      </c>
      <c r="I18" s="602" t="s">
        <v>19</v>
      </c>
      <c r="J18" s="603"/>
      <c r="K18" s="604">
        <v>67</v>
      </c>
      <c r="L18" s="605"/>
      <c r="V18" s="204"/>
      <c r="W18" s="204"/>
      <c r="X18" s="204"/>
      <c r="Y18" s="204"/>
      <c r="AA18" s="1"/>
      <c r="AB18" s="1"/>
      <c r="AC18" s="1"/>
      <c r="AD18" s="1"/>
      <c r="AE18" s="1"/>
      <c r="AF18" s="204"/>
      <c r="AG18" s="1"/>
      <c r="AH18" s="1"/>
      <c r="AI18" s="1"/>
      <c r="AJ18" s="1"/>
    </row>
    <row r="19" spans="2:36" s="193" customFormat="1" ht="16.5" customHeight="1" x14ac:dyDescent="0.15">
      <c r="C19" s="200"/>
      <c r="D19" s="598"/>
      <c r="E19" s="599"/>
      <c r="F19" s="608"/>
      <c r="G19" s="609"/>
      <c r="H19" s="207"/>
      <c r="I19" s="602"/>
      <c r="J19" s="603"/>
      <c r="K19" s="604"/>
      <c r="L19" s="605"/>
      <c r="V19" s="204"/>
      <c r="W19" s="204"/>
      <c r="X19" s="204"/>
      <c r="Y19" s="204"/>
      <c r="AA19" s="1"/>
      <c r="AB19" s="1"/>
      <c r="AC19" s="1"/>
      <c r="AD19" s="1"/>
      <c r="AE19" s="1"/>
      <c r="AF19" s="204"/>
      <c r="AG19" s="1"/>
      <c r="AH19" s="1"/>
      <c r="AI19" s="1"/>
      <c r="AJ19" s="1"/>
    </row>
    <row r="20" spans="2:36" s="193" customFormat="1" ht="16.5" customHeight="1" x14ac:dyDescent="0.15">
      <c r="C20" s="200"/>
      <c r="D20" s="598"/>
      <c r="E20" s="599"/>
      <c r="F20" s="608"/>
      <c r="G20" s="609"/>
      <c r="H20" s="207"/>
      <c r="I20" s="598"/>
      <c r="J20" s="599"/>
      <c r="K20" s="610"/>
      <c r="L20" s="611"/>
      <c r="V20" s="204"/>
      <c r="W20" s="204"/>
      <c r="X20" s="204"/>
      <c r="Y20" s="204"/>
      <c r="AA20" s="1"/>
      <c r="AB20" s="1"/>
      <c r="AC20" s="1"/>
      <c r="AD20" s="1"/>
      <c r="AE20" s="1"/>
      <c r="AF20" s="204"/>
      <c r="AG20" s="1"/>
      <c r="AH20" s="1"/>
      <c r="AI20" s="1"/>
      <c r="AJ20" s="1"/>
    </row>
    <row r="21" spans="2:36" s="193" customFormat="1" ht="16.5" customHeight="1" x14ac:dyDescent="0.15">
      <c r="C21" s="201"/>
      <c r="D21" s="612"/>
      <c r="E21" s="613"/>
      <c r="F21" s="614"/>
      <c r="G21" s="615"/>
      <c r="H21" s="208"/>
      <c r="I21" s="612"/>
      <c r="J21" s="613"/>
      <c r="K21" s="616"/>
      <c r="L21" s="617"/>
      <c r="V21" s="204"/>
      <c r="W21" s="204"/>
      <c r="X21" s="204"/>
      <c r="Y21" s="204"/>
      <c r="AA21" s="1"/>
      <c r="AB21" s="1"/>
      <c r="AC21" s="1"/>
      <c r="AD21" s="1"/>
      <c r="AE21" s="1"/>
      <c r="AF21" s="204"/>
      <c r="AG21" s="1"/>
      <c r="AH21" s="1"/>
      <c r="AI21" s="1"/>
      <c r="AJ21" s="1"/>
    </row>
    <row r="22" spans="2:36" s="193" customFormat="1" ht="16.5" customHeight="1" x14ac:dyDescent="0.15"/>
    <row r="23" spans="2:36" s="193" customFormat="1" ht="16.5" customHeight="1" x14ac:dyDescent="0.15">
      <c r="B23" s="196" t="s">
        <v>308</v>
      </c>
      <c r="C23" s="196"/>
    </row>
    <row r="24" spans="2:36" s="193" customFormat="1" ht="16.5" customHeight="1" x14ac:dyDescent="0.15">
      <c r="C24" s="197"/>
      <c r="L24" s="209" t="s">
        <v>139</v>
      </c>
    </row>
    <row r="25" spans="2:36" s="193" customFormat="1" ht="16.5" customHeight="1" x14ac:dyDescent="0.15">
      <c r="C25" s="198" t="s">
        <v>134</v>
      </c>
      <c r="D25" s="588" t="s">
        <v>136</v>
      </c>
      <c r="E25" s="589"/>
      <c r="F25" s="590" t="s">
        <v>135</v>
      </c>
      <c r="G25" s="591"/>
      <c r="H25" s="205" t="s">
        <v>134</v>
      </c>
      <c r="I25" s="588" t="s">
        <v>136</v>
      </c>
      <c r="J25" s="589"/>
      <c r="K25" s="588" t="s">
        <v>138</v>
      </c>
      <c r="L25" s="589"/>
    </row>
    <row r="26" spans="2:36" s="193" customFormat="1" ht="16.5" customHeight="1" x14ac:dyDescent="0.15">
      <c r="C26" s="199"/>
      <c r="D26" s="592"/>
      <c r="E26" s="593"/>
      <c r="F26" s="594"/>
      <c r="G26" s="595"/>
      <c r="H26" s="206">
        <v>1</v>
      </c>
      <c r="I26" s="618" t="s">
        <v>168</v>
      </c>
      <c r="J26" s="619"/>
      <c r="K26" s="620">
        <v>127</v>
      </c>
      <c r="L26" s="621"/>
      <c r="V26" s="204"/>
      <c r="W26" s="204"/>
      <c r="X26" s="204"/>
      <c r="Y26" s="204"/>
      <c r="AA26" s="1"/>
      <c r="AB26" s="1"/>
      <c r="AC26" s="1"/>
      <c r="AD26" s="1"/>
      <c r="AE26" s="1"/>
      <c r="AF26" s="204"/>
      <c r="AG26" s="1"/>
      <c r="AH26" s="1"/>
      <c r="AI26" s="1"/>
      <c r="AJ26" s="1"/>
    </row>
    <row r="27" spans="2:36" s="193" customFormat="1" ht="16.5" customHeight="1" x14ac:dyDescent="0.15">
      <c r="C27" s="200"/>
      <c r="D27" s="598"/>
      <c r="E27" s="599"/>
      <c r="F27" s="608"/>
      <c r="G27" s="609"/>
      <c r="H27" s="207">
        <v>2</v>
      </c>
      <c r="I27" s="602" t="s">
        <v>269</v>
      </c>
      <c r="J27" s="603"/>
      <c r="K27" s="604">
        <v>86</v>
      </c>
      <c r="L27" s="605"/>
      <c r="V27" s="204"/>
      <c r="W27" s="204"/>
      <c r="X27" s="204"/>
      <c r="Y27" s="204"/>
      <c r="AA27" s="1"/>
      <c r="AB27" s="1"/>
      <c r="AC27" s="1"/>
      <c r="AD27" s="1"/>
      <c r="AE27" s="1"/>
      <c r="AF27" s="204"/>
      <c r="AG27" s="1"/>
      <c r="AH27" s="1"/>
      <c r="AI27" s="1"/>
      <c r="AJ27" s="1"/>
    </row>
    <row r="28" spans="2:36" s="193" customFormat="1" ht="16.5" customHeight="1" x14ac:dyDescent="0.15">
      <c r="C28" s="200"/>
      <c r="D28" s="598"/>
      <c r="E28" s="599"/>
      <c r="F28" s="608"/>
      <c r="G28" s="609"/>
      <c r="H28" s="207">
        <v>3</v>
      </c>
      <c r="I28" s="602" t="s">
        <v>89</v>
      </c>
      <c r="J28" s="603"/>
      <c r="K28" s="604">
        <v>78</v>
      </c>
      <c r="L28" s="605"/>
      <c r="V28" s="204"/>
      <c r="W28" s="204"/>
      <c r="X28" s="204"/>
      <c r="Y28" s="204"/>
      <c r="AA28" s="1"/>
      <c r="AB28" s="1"/>
      <c r="AC28" s="1"/>
      <c r="AD28" s="1"/>
      <c r="AE28" s="1"/>
      <c r="AF28" s="204"/>
      <c r="AG28" s="1"/>
      <c r="AH28" s="1"/>
      <c r="AI28" s="1"/>
      <c r="AJ28" s="1"/>
    </row>
    <row r="29" spans="2:36" s="193" customFormat="1" ht="16.5" customHeight="1" x14ac:dyDescent="0.15">
      <c r="C29" s="200"/>
      <c r="D29" s="598"/>
      <c r="E29" s="599"/>
      <c r="F29" s="608"/>
      <c r="G29" s="609"/>
      <c r="H29" s="207">
        <v>4</v>
      </c>
      <c r="I29" s="602" t="s">
        <v>270</v>
      </c>
      <c r="J29" s="603"/>
      <c r="K29" s="604">
        <v>71</v>
      </c>
      <c r="L29" s="605"/>
      <c r="V29" s="204"/>
      <c r="W29" s="204"/>
      <c r="X29" s="204"/>
      <c r="Y29" s="204"/>
      <c r="AA29" s="1"/>
      <c r="AB29" s="1"/>
      <c r="AC29" s="1"/>
      <c r="AD29" s="1"/>
      <c r="AE29" s="1"/>
      <c r="AF29" s="204"/>
      <c r="AG29" s="1"/>
      <c r="AH29" s="1"/>
      <c r="AI29" s="1"/>
      <c r="AJ29" s="1"/>
    </row>
    <row r="30" spans="2:36" s="193" customFormat="1" ht="16.5" customHeight="1" x14ac:dyDescent="0.15">
      <c r="C30" s="200"/>
      <c r="D30" s="598"/>
      <c r="E30" s="599"/>
      <c r="F30" s="608"/>
      <c r="G30" s="609"/>
      <c r="H30" s="207">
        <v>5</v>
      </c>
      <c r="I30" s="602" t="s">
        <v>253</v>
      </c>
      <c r="J30" s="603"/>
      <c r="K30" s="604">
        <v>52</v>
      </c>
      <c r="L30" s="605"/>
      <c r="V30" s="204"/>
      <c r="W30" s="204"/>
      <c r="X30" s="204"/>
      <c r="Y30" s="204"/>
      <c r="AA30" s="1"/>
      <c r="AB30" s="1"/>
      <c r="AC30" s="1"/>
      <c r="AD30" s="1"/>
      <c r="AE30" s="1"/>
      <c r="AF30" s="204"/>
      <c r="AG30" s="1"/>
      <c r="AH30" s="1"/>
      <c r="AI30" s="1"/>
      <c r="AJ30" s="1"/>
    </row>
    <row r="31" spans="2:36" s="193" customFormat="1" ht="16.5" customHeight="1" x14ac:dyDescent="0.15">
      <c r="C31" s="200"/>
      <c r="D31" s="598"/>
      <c r="E31" s="599"/>
      <c r="F31" s="608"/>
      <c r="G31" s="609"/>
      <c r="H31" s="207"/>
      <c r="I31" s="598"/>
      <c r="J31" s="599"/>
      <c r="K31" s="610"/>
      <c r="L31" s="611"/>
      <c r="V31" s="204"/>
      <c r="W31" s="204"/>
      <c r="X31" s="204"/>
      <c r="Y31" s="204"/>
      <c r="AA31" s="1"/>
      <c r="AB31" s="1"/>
      <c r="AC31" s="1"/>
      <c r="AD31" s="1"/>
      <c r="AE31" s="1"/>
      <c r="AF31" s="204"/>
      <c r="AG31" s="1"/>
      <c r="AH31" s="1"/>
      <c r="AI31" s="1"/>
      <c r="AJ31" s="1"/>
    </row>
    <row r="32" spans="2:36" s="193" customFormat="1" ht="16.5" customHeight="1" x14ac:dyDescent="0.15">
      <c r="C32" s="200"/>
      <c r="D32" s="598"/>
      <c r="E32" s="599"/>
      <c r="F32" s="608"/>
      <c r="G32" s="609"/>
      <c r="H32" s="207"/>
      <c r="I32" s="598"/>
      <c r="J32" s="599"/>
      <c r="K32" s="610"/>
      <c r="L32" s="611"/>
      <c r="V32" s="204"/>
      <c r="W32" s="204"/>
      <c r="X32" s="204"/>
      <c r="Y32" s="204"/>
      <c r="AA32" s="1"/>
      <c r="AB32" s="1"/>
      <c r="AC32" s="1"/>
      <c r="AD32" s="1"/>
      <c r="AE32" s="1"/>
      <c r="AF32" s="204"/>
      <c r="AG32" s="1"/>
      <c r="AH32" s="1"/>
      <c r="AI32" s="1"/>
      <c r="AJ32" s="1"/>
    </row>
    <row r="33" spans="2:36" s="193" customFormat="1" ht="16.5" customHeight="1" x14ac:dyDescent="0.15">
      <c r="C33" s="201"/>
      <c r="D33" s="612"/>
      <c r="E33" s="613"/>
      <c r="F33" s="614"/>
      <c r="G33" s="615"/>
      <c r="H33" s="208"/>
      <c r="I33" s="612"/>
      <c r="J33" s="613"/>
      <c r="K33" s="616"/>
      <c r="L33" s="617"/>
      <c r="V33" s="204"/>
      <c r="W33" s="204"/>
      <c r="X33" s="204"/>
      <c r="Y33" s="204"/>
      <c r="AA33" s="1"/>
      <c r="AB33" s="1"/>
      <c r="AC33" s="1"/>
      <c r="AD33" s="1"/>
      <c r="AE33" s="1"/>
      <c r="AF33" s="204"/>
      <c r="AG33" s="1"/>
      <c r="AH33" s="1"/>
      <c r="AI33" s="1"/>
      <c r="AJ33" s="1"/>
    </row>
    <row r="34" spans="2:36" s="193" customFormat="1" ht="16.5" customHeight="1" x14ac:dyDescent="0.15">
      <c r="C34" s="197"/>
    </row>
    <row r="35" spans="2:36" s="193" customFormat="1" ht="16.5" customHeight="1" x14ac:dyDescent="0.15">
      <c r="B35" s="196" t="s">
        <v>310</v>
      </c>
      <c r="C35" s="196"/>
    </row>
    <row r="36" spans="2:36" s="193" customFormat="1" ht="16.5" customHeight="1" x14ac:dyDescent="0.15">
      <c r="C36" s="197"/>
      <c r="L36" s="209" t="s">
        <v>139</v>
      </c>
    </row>
    <row r="37" spans="2:36" s="193" customFormat="1" ht="16.5" customHeight="1" x14ac:dyDescent="0.15">
      <c r="C37" s="198" t="s">
        <v>134</v>
      </c>
      <c r="D37" s="588" t="s">
        <v>136</v>
      </c>
      <c r="E37" s="589"/>
      <c r="F37" s="590" t="s">
        <v>135</v>
      </c>
      <c r="G37" s="591"/>
      <c r="H37" s="205" t="s">
        <v>134</v>
      </c>
      <c r="I37" s="588" t="s">
        <v>136</v>
      </c>
      <c r="J37" s="589"/>
      <c r="K37" s="588" t="s">
        <v>138</v>
      </c>
      <c r="L37" s="589"/>
    </row>
    <row r="38" spans="2:36" s="193" customFormat="1" ht="16.5" customHeight="1" x14ac:dyDescent="0.15">
      <c r="C38" s="199">
        <v>1</v>
      </c>
      <c r="D38" s="592" t="s">
        <v>80</v>
      </c>
      <c r="E38" s="593"/>
      <c r="F38" s="594">
        <v>24</v>
      </c>
      <c r="G38" s="595"/>
      <c r="H38" s="199">
        <v>1</v>
      </c>
      <c r="I38" s="618" t="s">
        <v>168</v>
      </c>
      <c r="J38" s="619"/>
      <c r="K38" s="596">
        <v>28</v>
      </c>
      <c r="L38" s="622"/>
      <c r="V38" s="204"/>
      <c r="W38" s="204"/>
      <c r="X38" s="204"/>
      <c r="Y38" s="204"/>
      <c r="AA38" s="1"/>
      <c r="AB38" s="1"/>
      <c r="AC38" s="1"/>
      <c r="AD38" s="1"/>
      <c r="AE38" s="1"/>
      <c r="AF38" s="204"/>
      <c r="AG38" s="1"/>
      <c r="AH38" s="1"/>
      <c r="AI38" s="1"/>
      <c r="AJ38" s="1"/>
    </row>
    <row r="39" spans="2:36" s="193" customFormat="1" ht="16.5" customHeight="1" x14ac:dyDescent="0.15">
      <c r="C39" s="200">
        <v>2</v>
      </c>
      <c r="D39" s="602" t="s">
        <v>106</v>
      </c>
      <c r="E39" s="603"/>
      <c r="F39" s="604">
        <v>21</v>
      </c>
      <c r="G39" s="623"/>
      <c r="H39" s="200">
        <v>2</v>
      </c>
      <c r="I39" s="602" t="s">
        <v>19</v>
      </c>
      <c r="J39" s="603"/>
      <c r="K39" s="604">
        <v>25</v>
      </c>
      <c r="L39" s="605"/>
      <c r="V39" s="204"/>
      <c r="W39" s="204"/>
      <c r="X39" s="204"/>
      <c r="Y39" s="204"/>
      <c r="AA39" s="1"/>
      <c r="AB39" s="1"/>
      <c r="AC39" s="1"/>
      <c r="AD39" s="1"/>
      <c r="AE39" s="1"/>
      <c r="AF39" s="204"/>
      <c r="AG39" s="1"/>
      <c r="AH39" s="1"/>
      <c r="AI39" s="1"/>
      <c r="AJ39" s="1"/>
    </row>
    <row r="40" spans="2:36" s="193" customFormat="1" ht="16.5" customHeight="1" x14ac:dyDescent="0.15">
      <c r="C40" s="200">
        <v>3</v>
      </c>
      <c r="D40" s="602" t="s">
        <v>164</v>
      </c>
      <c r="E40" s="603"/>
      <c r="F40" s="604">
        <v>16</v>
      </c>
      <c r="G40" s="623"/>
      <c r="H40" s="200">
        <v>3</v>
      </c>
      <c r="I40" s="602" t="s">
        <v>270</v>
      </c>
      <c r="J40" s="603"/>
      <c r="K40" s="604">
        <v>17</v>
      </c>
      <c r="L40" s="605"/>
      <c r="V40" s="204"/>
      <c r="W40" s="204"/>
      <c r="X40" s="204"/>
      <c r="Y40" s="204"/>
      <c r="AA40" s="1"/>
      <c r="AB40" s="1"/>
      <c r="AC40" s="1"/>
      <c r="AD40" s="1"/>
      <c r="AE40" s="1"/>
      <c r="AF40" s="204"/>
      <c r="AG40" s="1"/>
      <c r="AH40" s="1"/>
      <c r="AI40" s="1"/>
      <c r="AJ40" s="1"/>
    </row>
    <row r="41" spans="2:36" s="193" customFormat="1" ht="16.5" customHeight="1" x14ac:dyDescent="0.15">
      <c r="C41" s="200">
        <v>4</v>
      </c>
      <c r="D41" s="602" t="s">
        <v>89</v>
      </c>
      <c r="E41" s="603"/>
      <c r="F41" s="604">
        <v>10</v>
      </c>
      <c r="G41" s="623"/>
      <c r="H41" s="200">
        <v>4</v>
      </c>
      <c r="I41" s="602" t="s">
        <v>280</v>
      </c>
      <c r="J41" s="603"/>
      <c r="K41" s="604">
        <v>16</v>
      </c>
      <c r="L41" s="605"/>
      <c r="V41" s="204"/>
      <c r="W41" s="204"/>
      <c r="X41" s="204"/>
      <c r="Y41" s="204"/>
      <c r="AA41" s="1"/>
      <c r="AB41" s="1"/>
      <c r="AC41" s="1"/>
      <c r="AD41" s="1"/>
      <c r="AE41" s="1"/>
      <c r="AF41" s="204"/>
      <c r="AG41" s="1"/>
      <c r="AH41" s="1"/>
      <c r="AI41" s="1"/>
      <c r="AJ41" s="1"/>
    </row>
    <row r="42" spans="2:36" s="193" customFormat="1" ht="16.5" customHeight="1" x14ac:dyDescent="0.15">
      <c r="C42" s="200">
        <v>4</v>
      </c>
      <c r="D42" s="602" t="s">
        <v>222</v>
      </c>
      <c r="E42" s="603"/>
      <c r="F42" s="604">
        <v>10</v>
      </c>
      <c r="G42" s="623"/>
      <c r="H42" s="200">
        <v>5</v>
      </c>
      <c r="I42" s="602" t="s">
        <v>109</v>
      </c>
      <c r="J42" s="603"/>
      <c r="K42" s="604">
        <v>11</v>
      </c>
      <c r="L42" s="605"/>
      <c r="V42" s="204"/>
      <c r="W42" s="204"/>
      <c r="X42" s="204"/>
      <c r="Y42" s="204"/>
      <c r="AA42" s="1"/>
      <c r="AB42" s="1"/>
      <c r="AC42" s="1"/>
      <c r="AD42" s="1"/>
      <c r="AE42" s="1"/>
      <c r="AF42" s="204"/>
      <c r="AG42" s="1"/>
      <c r="AH42" s="1"/>
      <c r="AI42" s="1"/>
      <c r="AJ42" s="1"/>
    </row>
    <row r="43" spans="2:36" s="193" customFormat="1" ht="16.5" customHeight="1" x14ac:dyDescent="0.15">
      <c r="C43" s="200"/>
      <c r="D43" s="598"/>
      <c r="E43" s="599"/>
      <c r="F43" s="604"/>
      <c r="G43" s="623"/>
      <c r="H43" s="207"/>
      <c r="I43" s="598"/>
      <c r="J43" s="599"/>
      <c r="K43" s="604"/>
      <c r="L43" s="605"/>
      <c r="V43" s="204"/>
      <c r="W43" s="204"/>
      <c r="X43" s="204"/>
      <c r="Y43" s="204"/>
      <c r="AA43" s="1"/>
      <c r="AB43" s="1"/>
      <c r="AC43" s="1"/>
      <c r="AD43" s="1"/>
      <c r="AE43" s="1"/>
      <c r="AF43" s="204"/>
      <c r="AG43" s="1"/>
      <c r="AH43" s="1"/>
      <c r="AI43" s="1"/>
      <c r="AJ43" s="1"/>
    </row>
    <row r="44" spans="2:36" s="193" customFormat="1" ht="16.5" customHeight="1" x14ac:dyDescent="0.15">
      <c r="C44" s="200"/>
      <c r="D44" s="598"/>
      <c r="E44" s="599"/>
      <c r="F44" s="604"/>
      <c r="G44" s="623"/>
      <c r="H44" s="207"/>
      <c r="I44" s="598"/>
      <c r="J44" s="599"/>
      <c r="K44" s="610"/>
      <c r="L44" s="611"/>
      <c r="V44" s="204"/>
      <c r="W44" s="204"/>
      <c r="X44" s="204"/>
      <c r="Y44" s="204"/>
      <c r="AA44" s="1"/>
      <c r="AB44" s="1"/>
      <c r="AC44" s="1"/>
      <c r="AD44" s="1"/>
      <c r="AE44" s="1"/>
      <c r="AF44" s="204"/>
      <c r="AG44" s="1"/>
      <c r="AH44" s="1"/>
      <c r="AI44" s="1"/>
      <c r="AJ44" s="1"/>
    </row>
    <row r="45" spans="2:36" s="193" customFormat="1" ht="16.5" customHeight="1" x14ac:dyDescent="0.15">
      <c r="C45" s="201"/>
      <c r="D45" s="612"/>
      <c r="E45" s="613"/>
      <c r="F45" s="614"/>
      <c r="G45" s="615"/>
      <c r="H45" s="208"/>
      <c r="I45" s="612"/>
      <c r="J45" s="613"/>
      <c r="K45" s="616"/>
      <c r="L45" s="617"/>
      <c r="V45" s="204"/>
      <c r="W45" s="204"/>
      <c r="X45" s="204"/>
      <c r="Y45" s="204"/>
      <c r="AA45" s="1"/>
      <c r="AB45" s="1"/>
      <c r="AC45" s="1"/>
      <c r="AD45" s="1"/>
      <c r="AE45" s="1"/>
      <c r="AF45" s="204"/>
      <c r="AG45" s="1"/>
      <c r="AH45" s="1"/>
      <c r="AI45" s="1"/>
      <c r="AJ45" s="1"/>
    </row>
    <row r="46" spans="2:36" s="193" customFormat="1" ht="18" customHeight="1" x14ac:dyDescent="0.15">
      <c r="C46" s="197"/>
    </row>
    <row r="47" spans="2:36" s="193" customFormat="1" ht="18" customHeight="1" x14ac:dyDescent="0.15"/>
    <row r="48" spans="2:36" s="193" customFormat="1" ht="18" customHeight="1" x14ac:dyDescent="0.15">
      <c r="D48" s="204"/>
      <c r="E48" s="204"/>
      <c r="F48" s="204"/>
      <c r="G48" s="204"/>
      <c r="V48" s="204"/>
      <c r="W48" s="204"/>
      <c r="X48" s="204"/>
      <c r="Y48" s="204"/>
      <c r="AF48" s="204"/>
      <c r="AG48" s="204"/>
      <c r="AH48" s="204"/>
      <c r="AI48" s="204"/>
      <c r="AJ48" s="204"/>
    </row>
    <row r="49" spans="3:36" s="193" customFormat="1" ht="18" customHeight="1" x14ac:dyDescent="0.15">
      <c r="D49" s="204"/>
      <c r="E49" s="204"/>
      <c r="F49" s="204"/>
      <c r="G49" s="204"/>
      <c r="V49" s="204"/>
      <c r="W49" s="204"/>
      <c r="X49" s="204"/>
      <c r="Y49" s="204"/>
      <c r="AF49" s="204"/>
      <c r="AG49" s="204"/>
      <c r="AH49" s="204"/>
      <c r="AI49" s="204"/>
      <c r="AJ49" s="204"/>
    </row>
    <row r="50" spans="3:36" s="193" customFormat="1" ht="18" customHeight="1" x14ac:dyDescent="0.15">
      <c r="D50" s="204"/>
      <c r="E50" s="204"/>
      <c r="F50" s="204"/>
      <c r="G50" s="204"/>
      <c r="V50" s="204"/>
      <c r="W50" s="204"/>
      <c r="X50" s="204"/>
      <c r="Y50" s="204"/>
      <c r="AF50" s="204"/>
      <c r="AG50" s="204"/>
      <c r="AH50" s="204"/>
      <c r="AI50" s="204"/>
      <c r="AJ50" s="204"/>
    </row>
    <row r="51" spans="3:36" s="193" customFormat="1" ht="18" customHeight="1" x14ac:dyDescent="0.15">
      <c r="D51" s="204"/>
      <c r="E51" s="204"/>
      <c r="F51" s="204"/>
      <c r="G51" s="204"/>
      <c r="V51" s="204"/>
      <c r="W51" s="204"/>
      <c r="X51" s="204"/>
      <c r="Y51" s="204"/>
      <c r="AF51" s="204"/>
      <c r="AG51" s="204"/>
      <c r="AH51" s="204"/>
      <c r="AI51" s="204"/>
      <c r="AJ51" s="204"/>
    </row>
    <row r="52" spans="3:36" s="193" customFormat="1" ht="18" customHeight="1" x14ac:dyDescent="0.15">
      <c r="D52" s="204"/>
      <c r="E52" s="204"/>
      <c r="F52" s="204"/>
      <c r="G52" s="204"/>
      <c r="V52" s="204"/>
      <c r="W52" s="204"/>
      <c r="X52" s="204"/>
      <c r="Y52" s="204"/>
      <c r="AF52" s="204"/>
      <c r="AG52" s="204"/>
      <c r="AH52" s="204"/>
      <c r="AI52" s="204"/>
      <c r="AJ52" s="204"/>
    </row>
    <row r="53" spans="3:36" s="193" customFormat="1" ht="18" customHeight="1" x14ac:dyDescent="0.15">
      <c r="D53" s="204"/>
      <c r="E53" s="204"/>
      <c r="F53" s="204"/>
      <c r="G53" s="204"/>
      <c r="V53" s="204"/>
      <c r="W53" s="204"/>
      <c r="X53" s="204"/>
      <c r="Y53" s="204"/>
      <c r="AF53" s="204"/>
      <c r="AG53" s="204"/>
      <c r="AH53" s="204"/>
      <c r="AI53" s="204"/>
      <c r="AJ53" s="204"/>
    </row>
    <row r="54" spans="3:36" s="193" customFormat="1" ht="18" customHeight="1" x14ac:dyDescent="0.15">
      <c r="D54" s="204"/>
      <c r="E54" s="204"/>
      <c r="F54" s="204"/>
      <c r="G54" s="204"/>
      <c r="V54" s="204"/>
      <c r="W54" s="204"/>
      <c r="X54" s="204"/>
      <c r="Y54" s="204"/>
      <c r="AF54" s="204"/>
      <c r="AG54" s="204"/>
      <c r="AH54" s="204"/>
      <c r="AI54" s="204"/>
      <c r="AJ54" s="204"/>
    </row>
    <row r="55" spans="3:36" s="193" customFormat="1" ht="18" customHeight="1" x14ac:dyDescent="0.15">
      <c r="D55" s="204"/>
      <c r="E55" s="204"/>
      <c r="F55" s="204"/>
      <c r="G55" s="204"/>
      <c r="V55" s="204"/>
      <c r="W55" s="204"/>
      <c r="X55" s="204"/>
      <c r="Y55" s="204"/>
      <c r="AF55" s="204"/>
      <c r="AG55" s="204"/>
      <c r="AH55" s="204"/>
      <c r="AI55" s="204"/>
      <c r="AJ55" s="204"/>
    </row>
    <row r="56" spans="3:36" s="193" customFormat="1" ht="18" customHeight="1" x14ac:dyDescent="0.15"/>
    <row r="57" spans="3:36" s="193" customFormat="1" ht="18" customHeight="1" x14ac:dyDescent="0.15"/>
    <row r="58" spans="3:36" ht="18" customHeight="1" x14ac:dyDescent="0.15">
      <c r="C58" s="202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6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customWidth="1"/>
    <col min="2" max="2" width="16.625" customWidth="1"/>
    <col min="3" max="6" width="14.625" customWidth="1"/>
    <col min="7" max="10" width="11.25" customWidth="1"/>
    <col min="11" max="11" width="11.25" style="210" customWidth="1"/>
    <col min="12" max="13" width="11.25" customWidth="1"/>
    <col min="14" max="15" width="1.625" customWidth="1"/>
    <col min="16" max="21" width="5.625" customWidth="1"/>
    <col min="22" max="22" width="6.125" style="210" customWidth="1"/>
    <col min="28" max="28" width="8.875" customWidth="1"/>
  </cols>
  <sheetData>
    <row r="1" spans="1:22" ht="30.75" customHeight="1" x14ac:dyDescent="0.3">
      <c r="A1" s="216" t="s">
        <v>316</v>
      </c>
    </row>
    <row r="2" spans="1:22" s="211" customFormat="1" ht="24" customHeight="1" x14ac:dyDescent="0.25">
      <c r="A2" s="213"/>
      <c r="B2" s="217"/>
      <c r="D2" s="213"/>
      <c r="E2" s="213"/>
      <c r="F2" s="213"/>
      <c r="G2" s="213"/>
      <c r="J2" s="624">
        <v>44105</v>
      </c>
      <c r="K2" s="625"/>
      <c r="L2" s="625"/>
      <c r="M2" s="625"/>
      <c r="N2" s="448"/>
      <c r="O2" s="448"/>
      <c r="P2" s="213"/>
      <c r="Q2" s="213"/>
      <c r="R2" s="213"/>
      <c r="S2" s="213"/>
      <c r="T2" s="213"/>
      <c r="U2" s="213"/>
      <c r="V2" s="250"/>
    </row>
    <row r="3" spans="1:22" s="211" customFormat="1" ht="13.5" hidden="1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50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50"/>
    </row>
    <row r="4" spans="1:22" s="212" customFormat="1" ht="13.5" customHeight="1" x14ac:dyDescent="0.15">
      <c r="K4" s="251"/>
      <c r="V4" s="251"/>
    </row>
    <row r="5" spans="1:22" s="212" customFormat="1" ht="15" customHeight="1" x14ac:dyDescent="0.15">
      <c r="I5" s="212" t="s">
        <v>179</v>
      </c>
      <c r="V5" s="251"/>
    </row>
    <row r="6" spans="1:22" s="212" customFormat="1" ht="16.5" customHeight="1" x14ac:dyDescent="0.15">
      <c r="H6" s="245"/>
      <c r="I6" s="246" t="s">
        <v>169</v>
      </c>
      <c r="J6" s="249" t="s">
        <v>286</v>
      </c>
      <c r="K6" s="252"/>
      <c r="L6" s="252"/>
      <c r="M6" s="257" t="s">
        <v>396</v>
      </c>
      <c r="N6" s="257"/>
      <c r="V6" s="251"/>
    </row>
    <row r="7" spans="1:22" s="212" customFormat="1" ht="16.5" customHeight="1" x14ac:dyDescent="0.15">
      <c r="A7" s="214"/>
      <c r="G7" s="163"/>
      <c r="H7" s="245"/>
      <c r="I7" s="246" t="s">
        <v>178</v>
      </c>
      <c r="J7" s="249" t="s">
        <v>394</v>
      </c>
      <c r="K7" s="252"/>
      <c r="L7" s="252"/>
      <c r="M7" s="257" t="s">
        <v>397</v>
      </c>
      <c r="N7" s="257"/>
      <c r="S7" s="265"/>
      <c r="V7" s="251"/>
    </row>
    <row r="8" spans="1:22" s="212" customFormat="1" ht="16.5" customHeight="1" x14ac:dyDescent="0.15">
      <c r="A8" s="214"/>
      <c r="G8" s="163"/>
      <c r="H8" s="245"/>
      <c r="I8" s="246" t="s">
        <v>177</v>
      </c>
      <c r="J8" s="249" t="s">
        <v>395</v>
      </c>
      <c r="K8" s="252"/>
      <c r="L8" s="252"/>
      <c r="M8" s="257" t="s">
        <v>398</v>
      </c>
      <c r="N8" s="257"/>
      <c r="S8" s="265"/>
      <c r="V8" s="251"/>
    </row>
    <row r="9" spans="1:22" ht="15" customHeight="1" x14ac:dyDescent="0.15">
      <c r="B9" s="628" t="s">
        <v>31</v>
      </c>
      <c r="C9" s="628" t="s">
        <v>90</v>
      </c>
      <c r="D9" s="237" t="s">
        <v>37</v>
      </c>
      <c r="E9" s="242"/>
      <c r="F9" s="244" t="s">
        <v>38</v>
      </c>
      <c r="G9" s="629" t="s">
        <v>93</v>
      </c>
      <c r="H9" s="629" t="s">
        <v>95</v>
      </c>
      <c r="I9" s="238" t="s">
        <v>58</v>
      </c>
      <c r="J9" s="238"/>
      <c r="K9" s="238" t="s">
        <v>86</v>
      </c>
      <c r="L9" s="238"/>
      <c r="M9" s="626" t="s">
        <v>84</v>
      </c>
      <c r="N9" s="262"/>
      <c r="O9" s="264"/>
      <c r="P9" s="27"/>
      <c r="Q9" s="27"/>
      <c r="R9" s="264"/>
      <c r="S9" s="264"/>
      <c r="T9" s="264"/>
      <c r="U9" s="264"/>
      <c r="V9" s="266"/>
    </row>
    <row r="10" spans="1:22" ht="15" customHeight="1" x14ac:dyDescent="0.15">
      <c r="B10" s="627"/>
      <c r="C10" s="627"/>
      <c r="D10" s="238" t="s">
        <v>87</v>
      </c>
      <c r="E10" s="243" t="s">
        <v>18</v>
      </c>
      <c r="F10" s="238" t="s">
        <v>7</v>
      </c>
      <c r="G10" s="627"/>
      <c r="H10" s="627"/>
      <c r="I10" s="247" t="s">
        <v>96</v>
      </c>
      <c r="J10" s="247" t="s">
        <v>98</v>
      </c>
      <c r="K10" s="247" t="s">
        <v>96</v>
      </c>
      <c r="L10" s="247" t="s">
        <v>98</v>
      </c>
      <c r="M10" s="627"/>
      <c r="N10" s="263"/>
      <c r="O10" s="264"/>
      <c r="P10" s="264"/>
      <c r="Q10" s="264"/>
      <c r="R10" s="264"/>
      <c r="S10" s="264"/>
      <c r="T10" s="264"/>
      <c r="U10" s="264"/>
      <c r="V10" s="266"/>
    </row>
    <row r="11" spans="1:22" ht="16.5" customHeight="1" x14ac:dyDescent="0.15">
      <c r="B11" s="218" t="s">
        <v>150</v>
      </c>
      <c r="C11" s="230">
        <v>389951</v>
      </c>
      <c r="D11" s="230">
        <v>952005</v>
      </c>
      <c r="E11" s="230">
        <v>447779</v>
      </c>
      <c r="F11" s="230">
        <v>504226</v>
      </c>
      <c r="G11" s="230">
        <v>385</v>
      </c>
      <c r="H11" s="230">
        <v>1172</v>
      </c>
      <c r="I11" s="248" t="s">
        <v>43</v>
      </c>
      <c r="J11" s="230">
        <v>772</v>
      </c>
      <c r="K11" s="248" t="s">
        <v>43</v>
      </c>
      <c r="L11" s="230">
        <v>822</v>
      </c>
      <c r="M11" s="258">
        <v>-837</v>
      </c>
      <c r="N11" s="228"/>
      <c r="O11" s="27"/>
      <c r="P11" s="27"/>
      <c r="Q11" s="27"/>
      <c r="R11" s="27"/>
      <c r="S11" s="27"/>
      <c r="T11" s="27"/>
      <c r="U11" s="27"/>
      <c r="V11" s="27"/>
    </row>
    <row r="12" spans="1:22" ht="16.5" customHeight="1" x14ac:dyDescent="0.15">
      <c r="B12" s="219" t="s">
        <v>252</v>
      </c>
      <c r="C12" s="231">
        <v>357713</v>
      </c>
      <c r="D12" s="231">
        <v>864602</v>
      </c>
      <c r="E12" s="231">
        <v>406731</v>
      </c>
      <c r="F12" s="231">
        <v>457871</v>
      </c>
      <c r="G12" s="231">
        <v>360</v>
      </c>
      <c r="H12" s="231">
        <v>1049</v>
      </c>
      <c r="I12" s="231">
        <v>480</v>
      </c>
      <c r="J12" s="231">
        <v>720</v>
      </c>
      <c r="K12" s="231">
        <v>470</v>
      </c>
      <c r="L12" s="231">
        <v>785</v>
      </c>
      <c r="M12" s="258">
        <v>-744</v>
      </c>
      <c r="N12" s="228"/>
      <c r="O12" s="27"/>
      <c r="P12" s="27"/>
      <c r="Q12" s="27"/>
      <c r="R12" s="27"/>
      <c r="S12" s="27"/>
      <c r="T12" s="27"/>
      <c r="U12" s="27"/>
      <c r="V12" s="267"/>
    </row>
    <row r="13" spans="1:22" ht="16.5" customHeight="1" x14ac:dyDescent="0.15">
      <c r="B13" s="220" t="s">
        <v>158</v>
      </c>
      <c r="C13" s="232">
        <v>32238</v>
      </c>
      <c r="D13" s="232">
        <v>87467</v>
      </c>
      <c r="E13" s="232">
        <v>41086</v>
      </c>
      <c r="F13" s="232">
        <v>46381</v>
      </c>
      <c r="G13" s="232">
        <v>25</v>
      </c>
      <c r="H13" s="232">
        <v>123</v>
      </c>
      <c r="I13" s="232">
        <v>63</v>
      </c>
      <c r="J13" s="232">
        <v>52</v>
      </c>
      <c r="K13" s="232">
        <v>97</v>
      </c>
      <c r="L13" s="232">
        <v>37</v>
      </c>
      <c r="M13" s="236">
        <v>-117</v>
      </c>
      <c r="N13" s="228"/>
      <c r="O13" s="27"/>
      <c r="P13" s="27"/>
      <c r="Q13" s="27"/>
      <c r="R13" s="27"/>
      <c r="S13" s="27"/>
      <c r="T13" s="27"/>
      <c r="U13" s="27"/>
      <c r="V13" s="27"/>
    </row>
    <row r="14" spans="1:22" ht="16.5" customHeight="1" x14ac:dyDescent="0.15">
      <c r="B14" s="221" t="s">
        <v>49</v>
      </c>
      <c r="C14" s="231">
        <v>137200</v>
      </c>
      <c r="D14" s="231">
        <v>304031</v>
      </c>
      <c r="E14" s="231">
        <v>143394</v>
      </c>
      <c r="F14" s="231">
        <v>160637</v>
      </c>
      <c r="G14" s="231">
        <v>139</v>
      </c>
      <c r="H14" s="231">
        <v>266</v>
      </c>
      <c r="I14" s="231">
        <v>173</v>
      </c>
      <c r="J14" s="231">
        <v>369</v>
      </c>
      <c r="K14" s="231">
        <v>136</v>
      </c>
      <c r="L14" s="231">
        <v>434</v>
      </c>
      <c r="M14" s="259">
        <v>-155</v>
      </c>
      <c r="N14" s="253"/>
      <c r="O14" s="27"/>
      <c r="P14" s="27"/>
      <c r="Q14" s="27"/>
      <c r="R14" s="27"/>
      <c r="S14" s="27"/>
      <c r="T14" s="27"/>
      <c r="U14" s="27"/>
      <c r="V14" s="267"/>
    </row>
    <row r="15" spans="1:22" ht="16.5" customHeight="1" x14ac:dyDescent="0.15">
      <c r="B15" s="221" t="s">
        <v>80</v>
      </c>
      <c r="C15" s="231">
        <v>21971</v>
      </c>
      <c r="D15" s="231">
        <v>49952</v>
      </c>
      <c r="E15" s="231">
        <v>22892</v>
      </c>
      <c r="F15" s="231">
        <v>27060</v>
      </c>
      <c r="G15" s="231">
        <v>23</v>
      </c>
      <c r="H15" s="231">
        <v>61</v>
      </c>
      <c r="I15" s="231">
        <v>31</v>
      </c>
      <c r="J15" s="231">
        <v>41</v>
      </c>
      <c r="K15" s="231">
        <v>19</v>
      </c>
      <c r="L15" s="231">
        <v>29</v>
      </c>
      <c r="M15" s="259">
        <v>-14</v>
      </c>
      <c r="N15" s="253"/>
      <c r="O15" s="27"/>
      <c r="P15" s="27"/>
      <c r="Q15" s="27"/>
      <c r="R15" s="27"/>
      <c r="S15" s="27"/>
      <c r="T15" s="27"/>
      <c r="U15" s="27"/>
      <c r="V15" s="267"/>
    </row>
    <row r="16" spans="1:22" ht="16.5" customHeight="1" x14ac:dyDescent="0.15">
      <c r="B16" s="221" t="s">
        <v>269</v>
      </c>
      <c r="C16" s="231">
        <v>31193</v>
      </c>
      <c r="D16" s="231">
        <v>85174</v>
      </c>
      <c r="E16" s="231">
        <v>39981</v>
      </c>
      <c r="F16" s="231">
        <v>45193</v>
      </c>
      <c r="G16" s="231">
        <v>31</v>
      </c>
      <c r="H16" s="231">
        <v>117</v>
      </c>
      <c r="I16" s="231">
        <v>44</v>
      </c>
      <c r="J16" s="231">
        <v>58</v>
      </c>
      <c r="K16" s="231">
        <v>59</v>
      </c>
      <c r="L16" s="231">
        <v>47</v>
      </c>
      <c r="M16" s="259">
        <v>-90</v>
      </c>
      <c r="N16" s="253"/>
      <c r="O16" s="27"/>
      <c r="P16" s="27"/>
      <c r="Q16" s="27"/>
      <c r="R16" s="27"/>
      <c r="S16" s="27"/>
      <c r="T16" s="27"/>
      <c r="U16" s="27"/>
      <c r="V16" s="267"/>
    </row>
    <row r="17" spans="2:22" ht="16.5" customHeight="1" x14ac:dyDescent="0.15">
      <c r="B17" s="221" t="s">
        <v>19</v>
      </c>
      <c r="C17" s="231">
        <v>28358</v>
      </c>
      <c r="D17" s="231">
        <v>69024</v>
      </c>
      <c r="E17" s="231">
        <v>32317</v>
      </c>
      <c r="F17" s="231">
        <v>36707</v>
      </c>
      <c r="G17" s="231">
        <v>31</v>
      </c>
      <c r="H17" s="231">
        <v>73</v>
      </c>
      <c r="I17" s="231">
        <v>28</v>
      </c>
      <c r="J17" s="231">
        <v>37</v>
      </c>
      <c r="K17" s="231">
        <v>31</v>
      </c>
      <c r="L17" s="231">
        <v>59</v>
      </c>
      <c r="M17" s="259">
        <v>-67</v>
      </c>
      <c r="N17" s="253"/>
      <c r="O17" s="27"/>
      <c r="P17" s="27"/>
      <c r="Q17" s="27"/>
      <c r="R17" s="27"/>
      <c r="S17" s="27"/>
      <c r="T17" s="27"/>
      <c r="U17" s="27"/>
      <c r="V17" s="27"/>
    </row>
    <row r="18" spans="2:22" ht="16.5" customHeight="1" x14ac:dyDescent="0.15">
      <c r="B18" s="221" t="s">
        <v>276</v>
      </c>
      <c r="C18" s="231">
        <v>10681</v>
      </c>
      <c r="D18" s="231">
        <v>24960</v>
      </c>
      <c r="E18" s="231">
        <v>11769</v>
      </c>
      <c r="F18" s="231">
        <v>13191</v>
      </c>
      <c r="G18" s="231">
        <v>6</v>
      </c>
      <c r="H18" s="231">
        <v>51</v>
      </c>
      <c r="I18" s="231">
        <v>12</v>
      </c>
      <c r="J18" s="231">
        <v>19</v>
      </c>
      <c r="K18" s="231">
        <v>30</v>
      </c>
      <c r="L18" s="231">
        <v>9</v>
      </c>
      <c r="M18" s="259">
        <v>-53</v>
      </c>
      <c r="N18" s="253"/>
      <c r="O18" s="27"/>
      <c r="P18" s="27"/>
      <c r="Q18" s="27"/>
      <c r="R18" s="27"/>
      <c r="S18" s="27"/>
      <c r="T18" s="27"/>
      <c r="U18" s="27"/>
      <c r="V18" s="267"/>
    </row>
    <row r="19" spans="2:22" ht="16.5" customHeight="1" x14ac:dyDescent="0.15">
      <c r="B19" s="221" t="s">
        <v>253</v>
      </c>
      <c r="C19" s="231">
        <v>17438</v>
      </c>
      <c r="D19" s="231">
        <v>41912</v>
      </c>
      <c r="E19" s="231">
        <v>20024</v>
      </c>
      <c r="F19" s="231">
        <v>21888</v>
      </c>
      <c r="G19" s="231">
        <v>18</v>
      </c>
      <c r="H19" s="231">
        <v>70</v>
      </c>
      <c r="I19" s="231">
        <v>9</v>
      </c>
      <c r="J19" s="231">
        <v>34</v>
      </c>
      <c r="K19" s="231">
        <v>23</v>
      </c>
      <c r="L19" s="231">
        <v>28</v>
      </c>
      <c r="M19" s="259">
        <v>-60</v>
      </c>
      <c r="N19" s="253"/>
      <c r="O19" s="27"/>
      <c r="P19" s="27"/>
      <c r="Q19" s="27"/>
      <c r="R19" s="27"/>
      <c r="S19" s="27"/>
      <c r="T19" s="27"/>
      <c r="U19" s="27"/>
      <c r="V19" s="267"/>
    </row>
    <row r="20" spans="2:22" ht="16.5" customHeight="1" x14ac:dyDescent="0.15">
      <c r="B20" s="221" t="s">
        <v>282</v>
      </c>
      <c r="C20" s="231">
        <v>11139</v>
      </c>
      <c r="D20" s="231">
        <v>29110</v>
      </c>
      <c r="E20" s="231">
        <v>13637</v>
      </c>
      <c r="F20" s="231">
        <v>15473</v>
      </c>
      <c r="G20" s="231">
        <v>10</v>
      </c>
      <c r="H20" s="231">
        <v>45</v>
      </c>
      <c r="I20" s="231">
        <v>6</v>
      </c>
      <c r="J20" s="231">
        <v>9</v>
      </c>
      <c r="K20" s="231">
        <v>11</v>
      </c>
      <c r="L20" s="231">
        <v>14</v>
      </c>
      <c r="M20" s="259">
        <v>-45</v>
      </c>
      <c r="N20" s="253"/>
      <c r="O20" s="27"/>
      <c r="P20" s="27"/>
      <c r="Q20" s="27"/>
      <c r="R20" s="27"/>
      <c r="S20" s="27"/>
      <c r="T20" s="27"/>
      <c r="U20" s="27"/>
      <c r="V20" s="267"/>
    </row>
    <row r="21" spans="2:22" ht="16.5" customHeight="1" x14ac:dyDescent="0.15">
      <c r="B21" s="221" t="s">
        <v>191</v>
      </c>
      <c r="C21" s="231">
        <v>28535</v>
      </c>
      <c r="D21" s="231">
        <v>74231</v>
      </c>
      <c r="E21" s="231">
        <v>35525</v>
      </c>
      <c r="F21" s="231">
        <v>38706</v>
      </c>
      <c r="G21" s="231">
        <v>33</v>
      </c>
      <c r="H21" s="231">
        <v>104</v>
      </c>
      <c r="I21" s="231">
        <v>29</v>
      </c>
      <c r="J21" s="231">
        <v>61</v>
      </c>
      <c r="K21" s="231">
        <v>47</v>
      </c>
      <c r="L21" s="231">
        <v>60</v>
      </c>
      <c r="M21" s="259">
        <v>-88</v>
      </c>
      <c r="N21" s="253"/>
      <c r="O21" s="27"/>
      <c r="P21" s="27"/>
      <c r="Q21" s="27"/>
      <c r="R21" s="27"/>
      <c r="S21" s="27"/>
      <c r="T21" s="27"/>
      <c r="U21" s="27"/>
      <c r="V21" s="267"/>
    </row>
    <row r="22" spans="2:22" ht="16.5" customHeight="1" x14ac:dyDescent="0.15">
      <c r="B22" s="221" t="s">
        <v>164</v>
      </c>
      <c r="C22" s="231">
        <v>12493</v>
      </c>
      <c r="D22" s="231">
        <v>31620</v>
      </c>
      <c r="E22" s="231">
        <v>14854</v>
      </c>
      <c r="F22" s="231">
        <v>16766</v>
      </c>
      <c r="G22" s="231">
        <v>14</v>
      </c>
      <c r="H22" s="231">
        <v>35</v>
      </c>
      <c r="I22" s="231">
        <v>41</v>
      </c>
      <c r="J22" s="231">
        <v>15</v>
      </c>
      <c r="K22" s="231">
        <v>27</v>
      </c>
      <c r="L22" s="231">
        <v>13</v>
      </c>
      <c r="M22" s="259">
        <v>-5</v>
      </c>
      <c r="N22" s="253"/>
      <c r="O22" s="27"/>
      <c r="P22" s="27"/>
      <c r="Q22" s="27"/>
      <c r="R22" s="27"/>
      <c r="S22" s="27"/>
      <c r="T22" s="27"/>
      <c r="U22" s="27"/>
      <c r="V22" s="267"/>
    </row>
    <row r="23" spans="2:22" ht="16.5" customHeight="1" x14ac:dyDescent="0.15">
      <c r="B23" s="222" t="s">
        <v>89</v>
      </c>
      <c r="C23" s="233">
        <v>28587</v>
      </c>
      <c r="D23" s="233">
        <v>76672</v>
      </c>
      <c r="E23" s="233">
        <v>35776</v>
      </c>
      <c r="F23" s="233">
        <v>40896</v>
      </c>
      <c r="G23" s="233">
        <v>31</v>
      </c>
      <c r="H23" s="233">
        <v>109</v>
      </c>
      <c r="I23" s="233">
        <v>63</v>
      </c>
      <c r="J23" s="233">
        <v>42</v>
      </c>
      <c r="K23" s="233">
        <v>55</v>
      </c>
      <c r="L23" s="233">
        <v>40</v>
      </c>
      <c r="M23" s="259">
        <v>-68</v>
      </c>
      <c r="N23" s="253"/>
      <c r="O23" s="27"/>
      <c r="P23" s="27"/>
      <c r="Q23" s="27"/>
      <c r="R23" s="27"/>
      <c r="S23" s="27"/>
      <c r="T23" s="27"/>
      <c r="U23" s="27"/>
      <c r="V23" s="267"/>
    </row>
    <row r="24" spans="2:22" ht="16.5" customHeight="1" x14ac:dyDescent="0.15">
      <c r="B24" s="222" t="s">
        <v>106</v>
      </c>
      <c r="C24" s="233">
        <v>11955</v>
      </c>
      <c r="D24" s="233">
        <v>29973</v>
      </c>
      <c r="E24" s="233">
        <v>14043</v>
      </c>
      <c r="F24" s="233">
        <v>15930</v>
      </c>
      <c r="G24" s="233">
        <v>5</v>
      </c>
      <c r="H24" s="233">
        <v>35</v>
      </c>
      <c r="I24" s="233">
        <v>34</v>
      </c>
      <c r="J24" s="233">
        <v>15</v>
      </c>
      <c r="K24" s="233">
        <v>13</v>
      </c>
      <c r="L24" s="233">
        <v>15</v>
      </c>
      <c r="M24" s="259">
        <v>-9</v>
      </c>
      <c r="N24" s="253"/>
      <c r="O24" s="27"/>
      <c r="P24" s="27"/>
      <c r="Q24" s="27"/>
      <c r="R24" s="27"/>
      <c r="S24" s="27"/>
      <c r="T24" s="27"/>
      <c r="U24" s="27"/>
      <c r="V24" s="267"/>
    </row>
    <row r="25" spans="2:22" ht="16.5" customHeight="1" x14ac:dyDescent="0.15">
      <c r="B25" s="222" t="s">
        <v>279</v>
      </c>
      <c r="C25" s="233">
        <v>8766</v>
      </c>
      <c r="D25" s="233">
        <v>23188</v>
      </c>
      <c r="E25" s="233">
        <v>11060</v>
      </c>
      <c r="F25" s="233">
        <v>12128</v>
      </c>
      <c r="G25" s="233">
        <v>11</v>
      </c>
      <c r="H25" s="233">
        <v>29</v>
      </c>
      <c r="I25" s="233">
        <v>3</v>
      </c>
      <c r="J25" s="233">
        <v>11</v>
      </c>
      <c r="K25" s="233">
        <v>6</v>
      </c>
      <c r="L25" s="233">
        <v>18</v>
      </c>
      <c r="M25" s="259">
        <v>-28</v>
      </c>
      <c r="N25" s="253"/>
      <c r="O25" s="27"/>
      <c r="P25" s="27"/>
      <c r="Q25" s="27"/>
      <c r="R25" s="27"/>
      <c r="S25" s="27"/>
      <c r="T25" s="27"/>
      <c r="U25" s="27"/>
      <c r="V25" s="267"/>
    </row>
    <row r="26" spans="2:22" ht="16.5" customHeight="1" x14ac:dyDescent="0.15">
      <c r="B26" s="222" t="s">
        <v>280</v>
      </c>
      <c r="C26" s="231">
        <v>9397</v>
      </c>
      <c r="D26" s="231">
        <v>24755</v>
      </c>
      <c r="E26" s="231">
        <v>11459</v>
      </c>
      <c r="F26" s="231">
        <v>13296</v>
      </c>
      <c r="G26" s="231">
        <v>8</v>
      </c>
      <c r="H26" s="231">
        <v>54</v>
      </c>
      <c r="I26" s="231">
        <v>7</v>
      </c>
      <c r="J26" s="231">
        <v>9</v>
      </c>
      <c r="K26" s="231">
        <v>13</v>
      </c>
      <c r="L26" s="231">
        <v>19</v>
      </c>
      <c r="M26" s="259">
        <v>-62</v>
      </c>
      <c r="N26" s="253"/>
      <c r="O26" s="27"/>
      <c r="P26" s="27"/>
      <c r="Q26" s="27"/>
      <c r="R26" s="27"/>
      <c r="S26" s="27"/>
      <c r="T26" s="27"/>
      <c r="U26" s="27"/>
      <c r="V26" s="27"/>
    </row>
    <row r="27" spans="2:22" ht="16.5" customHeight="1" x14ac:dyDescent="0.15">
      <c r="B27" s="223" t="s">
        <v>250</v>
      </c>
      <c r="C27" s="226">
        <v>2035</v>
      </c>
      <c r="D27" s="226">
        <v>4732</v>
      </c>
      <c r="E27" s="226">
        <v>2192</v>
      </c>
      <c r="F27" s="226">
        <v>2540</v>
      </c>
      <c r="G27" s="226">
        <v>1</v>
      </c>
      <c r="H27" s="226">
        <v>10</v>
      </c>
      <c r="I27" s="226">
        <v>2</v>
      </c>
      <c r="J27" s="226">
        <v>1</v>
      </c>
      <c r="K27" s="226">
        <v>4</v>
      </c>
      <c r="L27" s="226">
        <v>2</v>
      </c>
      <c r="M27" s="235">
        <v>-12</v>
      </c>
      <c r="N27" s="228"/>
      <c r="O27" s="27"/>
      <c r="P27" s="27"/>
      <c r="Q27" s="27"/>
      <c r="R27" s="27"/>
      <c r="S27" s="27"/>
      <c r="T27" s="27"/>
      <c r="U27" s="27"/>
      <c r="V27" s="267"/>
    </row>
    <row r="28" spans="2:22" ht="16.5" customHeight="1" x14ac:dyDescent="0.15">
      <c r="B28" s="224" t="s">
        <v>256</v>
      </c>
      <c r="C28" s="234">
        <v>2035</v>
      </c>
      <c r="D28" s="234">
        <v>4732</v>
      </c>
      <c r="E28" s="234">
        <v>2192</v>
      </c>
      <c r="F28" s="234">
        <v>2540</v>
      </c>
      <c r="G28" s="234">
        <v>1</v>
      </c>
      <c r="H28" s="234">
        <v>10</v>
      </c>
      <c r="I28" s="234">
        <v>2</v>
      </c>
      <c r="J28" s="234">
        <v>1</v>
      </c>
      <c r="K28" s="234">
        <v>4</v>
      </c>
      <c r="L28" s="234">
        <v>2</v>
      </c>
      <c r="M28" s="260">
        <v>-12</v>
      </c>
      <c r="N28" s="253"/>
      <c r="O28" s="27"/>
      <c r="P28" s="27"/>
      <c r="Q28" s="27"/>
      <c r="R28" s="27"/>
      <c r="S28" s="27"/>
      <c r="T28" s="27"/>
      <c r="U28" s="27"/>
      <c r="V28" s="267"/>
    </row>
    <row r="29" spans="2:22" ht="16.5" customHeight="1" x14ac:dyDescent="0.15">
      <c r="B29" s="225" t="s">
        <v>162</v>
      </c>
      <c r="C29" s="226">
        <v>845</v>
      </c>
      <c r="D29" s="226">
        <v>2044</v>
      </c>
      <c r="E29" s="226">
        <v>964</v>
      </c>
      <c r="F29" s="226">
        <v>1080</v>
      </c>
      <c r="G29" s="226">
        <v>1</v>
      </c>
      <c r="H29" s="226">
        <v>3</v>
      </c>
      <c r="I29" s="226">
        <v>5</v>
      </c>
      <c r="J29" s="226">
        <v>0</v>
      </c>
      <c r="K29" s="226">
        <v>5</v>
      </c>
      <c r="L29" s="226">
        <v>3</v>
      </c>
      <c r="M29" s="235">
        <v>-5</v>
      </c>
      <c r="N29" s="228"/>
      <c r="V29" s="268"/>
    </row>
    <row r="30" spans="2:22" ht="16.5" customHeight="1" x14ac:dyDescent="0.15">
      <c r="B30" s="224" t="s">
        <v>283</v>
      </c>
      <c r="C30" s="234">
        <v>845</v>
      </c>
      <c r="D30" s="234">
        <v>2044</v>
      </c>
      <c r="E30" s="234">
        <v>964</v>
      </c>
      <c r="F30" s="234">
        <v>1080</v>
      </c>
      <c r="G30" s="234">
        <v>1</v>
      </c>
      <c r="H30" s="234">
        <v>3</v>
      </c>
      <c r="I30" s="234">
        <v>5</v>
      </c>
      <c r="J30" s="234">
        <v>0</v>
      </c>
      <c r="K30" s="234">
        <v>5</v>
      </c>
      <c r="L30" s="234">
        <v>3</v>
      </c>
      <c r="M30" s="260">
        <v>-5</v>
      </c>
      <c r="N30" s="253"/>
      <c r="V30" s="268"/>
    </row>
    <row r="31" spans="2:22" ht="16.5" customHeight="1" x14ac:dyDescent="0.15">
      <c r="B31" s="226" t="s">
        <v>144</v>
      </c>
      <c r="C31" s="226">
        <v>9666</v>
      </c>
      <c r="D31" s="226">
        <v>24541</v>
      </c>
      <c r="E31" s="226">
        <v>11387</v>
      </c>
      <c r="F31" s="226">
        <v>13154</v>
      </c>
      <c r="G31" s="226">
        <v>8</v>
      </c>
      <c r="H31" s="226">
        <v>38</v>
      </c>
      <c r="I31" s="226">
        <v>15</v>
      </c>
      <c r="J31" s="226">
        <v>22</v>
      </c>
      <c r="K31" s="226">
        <v>20</v>
      </c>
      <c r="L31" s="226">
        <v>10</v>
      </c>
      <c r="M31" s="235">
        <v>-23</v>
      </c>
      <c r="N31" s="228"/>
      <c r="V31" s="268"/>
    </row>
    <row r="32" spans="2:22" ht="16.5" customHeight="1" x14ac:dyDescent="0.15">
      <c r="B32" s="221" t="s">
        <v>10</v>
      </c>
      <c r="C32" s="231">
        <v>1151</v>
      </c>
      <c r="D32" s="231">
        <v>2907</v>
      </c>
      <c r="E32" s="231">
        <v>1391</v>
      </c>
      <c r="F32" s="231">
        <v>1516</v>
      </c>
      <c r="G32" s="231">
        <v>0</v>
      </c>
      <c r="H32" s="231">
        <v>3</v>
      </c>
      <c r="I32" s="231">
        <v>1</v>
      </c>
      <c r="J32" s="231">
        <v>1</v>
      </c>
      <c r="K32" s="231">
        <v>2</v>
      </c>
      <c r="L32" s="231">
        <v>3</v>
      </c>
      <c r="M32" s="259">
        <v>-6</v>
      </c>
      <c r="N32" s="253"/>
      <c r="O32" s="27"/>
      <c r="P32" s="27"/>
      <c r="Q32" s="27"/>
      <c r="R32" s="27"/>
      <c r="S32" s="27"/>
      <c r="T32" s="27"/>
      <c r="U32" s="27"/>
      <c r="V32" s="267"/>
    </row>
    <row r="33" spans="1:22" ht="16.5" customHeight="1" x14ac:dyDescent="0.15">
      <c r="B33" s="221" t="s">
        <v>237</v>
      </c>
      <c r="C33" s="231">
        <v>5879</v>
      </c>
      <c r="D33" s="231">
        <v>15131</v>
      </c>
      <c r="E33" s="231">
        <v>6953</v>
      </c>
      <c r="F33" s="231">
        <v>8178</v>
      </c>
      <c r="G33" s="231">
        <v>5</v>
      </c>
      <c r="H33" s="231">
        <v>22</v>
      </c>
      <c r="I33" s="231">
        <v>6</v>
      </c>
      <c r="J33" s="231">
        <v>14</v>
      </c>
      <c r="K33" s="231">
        <v>16</v>
      </c>
      <c r="L33" s="231">
        <v>4</v>
      </c>
      <c r="M33" s="259">
        <v>-17</v>
      </c>
      <c r="N33" s="253"/>
      <c r="O33" s="27"/>
      <c r="P33" s="27"/>
      <c r="Q33" s="27"/>
      <c r="R33" s="27"/>
      <c r="S33" s="27"/>
      <c r="T33" s="27"/>
      <c r="U33" s="27"/>
      <c r="V33" s="267"/>
    </row>
    <row r="34" spans="1:22" ht="16.5" customHeight="1" x14ac:dyDescent="0.15">
      <c r="B34" s="221" t="s">
        <v>222</v>
      </c>
      <c r="C34" s="231">
        <v>2636</v>
      </c>
      <c r="D34" s="231">
        <v>6503</v>
      </c>
      <c r="E34" s="231">
        <v>3043</v>
      </c>
      <c r="F34" s="231">
        <v>3460</v>
      </c>
      <c r="G34" s="231">
        <v>3</v>
      </c>
      <c r="H34" s="231">
        <v>13</v>
      </c>
      <c r="I34" s="231">
        <v>8</v>
      </c>
      <c r="J34" s="231">
        <v>7</v>
      </c>
      <c r="K34" s="231">
        <v>2</v>
      </c>
      <c r="L34" s="231">
        <v>3</v>
      </c>
      <c r="M34" s="259">
        <v>0</v>
      </c>
      <c r="N34" s="253"/>
      <c r="O34" s="27"/>
      <c r="P34" s="27"/>
      <c r="Q34" s="27"/>
      <c r="R34" s="27"/>
      <c r="S34" s="27"/>
      <c r="T34" s="27"/>
      <c r="U34" s="27"/>
      <c r="V34" s="267"/>
    </row>
    <row r="35" spans="1:22" ht="16.5" customHeight="1" x14ac:dyDescent="0.15">
      <c r="B35" s="226" t="s">
        <v>287</v>
      </c>
      <c r="C35" s="226">
        <v>7975</v>
      </c>
      <c r="D35" s="226">
        <v>21323</v>
      </c>
      <c r="E35" s="226">
        <v>9996</v>
      </c>
      <c r="F35" s="226">
        <v>11327</v>
      </c>
      <c r="G35" s="226">
        <v>6</v>
      </c>
      <c r="H35" s="226">
        <v>29</v>
      </c>
      <c r="I35" s="226">
        <v>17</v>
      </c>
      <c r="J35" s="226">
        <v>4</v>
      </c>
      <c r="K35" s="226">
        <v>32</v>
      </c>
      <c r="L35" s="226">
        <v>7</v>
      </c>
      <c r="M35" s="235">
        <v>-41</v>
      </c>
      <c r="N35" s="228"/>
      <c r="O35" s="27"/>
      <c r="P35" s="27"/>
      <c r="Q35" s="27"/>
      <c r="R35" s="27"/>
      <c r="S35" s="27"/>
      <c r="T35" s="27"/>
      <c r="U35" s="27"/>
      <c r="V35" s="267"/>
    </row>
    <row r="36" spans="1:22" ht="16.5" customHeight="1" x14ac:dyDescent="0.15">
      <c r="B36" s="221" t="s">
        <v>153</v>
      </c>
      <c r="C36" s="231">
        <v>3356</v>
      </c>
      <c r="D36" s="231">
        <v>8304</v>
      </c>
      <c r="E36" s="231">
        <v>3871</v>
      </c>
      <c r="F36" s="231">
        <v>4433</v>
      </c>
      <c r="G36" s="231">
        <v>3</v>
      </c>
      <c r="H36" s="231">
        <v>11</v>
      </c>
      <c r="I36" s="231">
        <v>6</v>
      </c>
      <c r="J36" s="231">
        <v>1</v>
      </c>
      <c r="K36" s="231">
        <v>6</v>
      </c>
      <c r="L36" s="231">
        <v>1</v>
      </c>
      <c r="M36" s="259">
        <v>-8</v>
      </c>
      <c r="N36" s="253"/>
      <c r="O36" s="27"/>
      <c r="P36" s="27"/>
      <c r="Q36" s="27"/>
      <c r="R36" s="27"/>
      <c r="S36" s="27"/>
      <c r="T36" s="27"/>
      <c r="U36" s="27"/>
      <c r="V36" s="267"/>
    </row>
    <row r="37" spans="1:22" ht="16.5" customHeight="1" x14ac:dyDescent="0.15">
      <c r="B37" s="221" t="s">
        <v>284</v>
      </c>
      <c r="C37" s="231">
        <v>2187</v>
      </c>
      <c r="D37" s="231">
        <v>5488</v>
      </c>
      <c r="E37" s="231">
        <v>2500</v>
      </c>
      <c r="F37" s="231">
        <v>2988</v>
      </c>
      <c r="G37" s="231">
        <v>3</v>
      </c>
      <c r="H37" s="231">
        <v>11</v>
      </c>
      <c r="I37" s="231">
        <v>2</v>
      </c>
      <c r="J37" s="231">
        <v>3</v>
      </c>
      <c r="K37" s="231">
        <v>9</v>
      </c>
      <c r="L37" s="231">
        <v>1</v>
      </c>
      <c r="M37" s="259">
        <v>-13</v>
      </c>
      <c r="N37" s="253"/>
      <c r="O37" s="27"/>
      <c r="P37" s="27"/>
      <c r="Q37" s="27"/>
      <c r="R37" s="27"/>
      <c r="S37" s="27"/>
      <c r="T37" s="27"/>
      <c r="U37" s="27"/>
      <c r="V37" s="267"/>
    </row>
    <row r="38" spans="1:22" ht="16.5" customHeight="1" x14ac:dyDescent="0.15">
      <c r="B38" s="221" t="s">
        <v>285</v>
      </c>
      <c r="C38" s="231">
        <v>1560</v>
      </c>
      <c r="D38" s="231">
        <v>4514</v>
      </c>
      <c r="E38" s="231">
        <v>2113</v>
      </c>
      <c r="F38" s="231">
        <v>2401</v>
      </c>
      <c r="G38" s="231">
        <v>0</v>
      </c>
      <c r="H38" s="231">
        <v>4</v>
      </c>
      <c r="I38" s="231">
        <v>7</v>
      </c>
      <c r="J38" s="231">
        <v>0</v>
      </c>
      <c r="K38" s="231">
        <v>13</v>
      </c>
      <c r="L38" s="231">
        <v>2</v>
      </c>
      <c r="M38" s="259">
        <v>-12</v>
      </c>
      <c r="N38" s="253"/>
      <c r="O38" s="27"/>
      <c r="P38" s="27"/>
      <c r="Q38" s="27"/>
      <c r="R38" s="27"/>
      <c r="S38" s="27"/>
      <c r="T38" s="27"/>
      <c r="U38" s="27"/>
      <c r="V38" s="27"/>
    </row>
    <row r="39" spans="1:22" ht="16.5" customHeight="1" x14ac:dyDescent="0.15">
      <c r="B39" s="221" t="s">
        <v>281</v>
      </c>
      <c r="C39" s="231">
        <v>872</v>
      </c>
      <c r="D39" s="231">
        <v>3017</v>
      </c>
      <c r="E39" s="231">
        <v>1512</v>
      </c>
      <c r="F39" s="231">
        <v>1505</v>
      </c>
      <c r="G39" s="231">
        <v>0</v>
      </c>
      <c r="H39" s="231">
        <v>3</v>
      </c>
      <c r="I39" s="231">
        <v>2</v>
      </c>
      <c r="J39" s="231">
        <v>0</v>
      </c>
      <c r="K39" s="231">
        <v>4</v>
      </c>
      <c r="L39" s="231">
        <v>3</v>
      </c>
      <c r="M39" s="259">
        <v>-8</v>
      </c>
      <c r="N39" s="253"/>
      <c r="O39" s="27"/>
      <c r="P39" s="27"/>
      <c r="Q39" s="27"/>
      <c r="R39" s="27"/>
      <c r="S39" s="27"/>
      <c r="T39" s="27"/>
      <c r="U39" s="27"/>
      <c r="V39" s="267"/>
    </row>
    <row r="40" spans="1:22" ht="16.5" customHeight="1" x14ac:dyDescent="0.15">
      <c r="B40" s="226" t="s">
        <v>288</v>
      </c>
      <c r="C40" s="235">
        <v>6087</v>
      </c>
      <c r="D40" s="239">
        <v>18646</v>
      </c>
      <c r="E40" s="226">
        <v>8718</v>
      </c>
      <c r="F40" s="226">
        <v>9928</v>
      </c>
      <c r="G40" s="226">
        <v>5</v>
      </c>
      <c r="H40" s="226">
        <v>20</v>
      </c>
      <c r="I40" s="226">
        <v>16</v>
      </c>
      <c r="J40" s="226">
        <v>9</v>
      </c>
      <c r="K40" s="226">
        <v>28</v>
      </c>
      <c r="L40" s="226">
        <v>8</v>
      </c>
      <c r="M40" s="235">
        <v>-26</v>
      </c>
      <c r="N40" s="228"/>
      <c r="O40" s="27"/>
      <c r="P40" s="27"/>
      <c r="Q40" s="27"/>
      <c r="R40" s="27"/>
      <c r="S40" s="27"/>
      <c r="T40" s="27"/>
      <c r="U40" s="27"/>
      <c r="V40" s="267"/>
    </row>
    <row r="41" spans="1:22" ht="16.5" customHeight="1" x14ac:dyDescent="0.15">
      <c r="B41" s="221" t="s">
        <v>109</v>
      </c>
      <c r="C41" s="233">
        <v>6087</v>
      </c>
      <c r="D41" s="240">
        <v>18646</v>
      </c>
      <c r="E41" s="231">
        <v>8718</v>
      </c>
      <c r="F41" s="231">
        <v>9928</v>
      </c>
      <c r="G41" s="231">
        <v>5</v>
      </c>
      <c r="H41" s="231">
        <v>20</v>
      </c>
      <c r="I41" s="231">
        <v>16</v>
      </c>
      <c r="J41" s="231">
        <v>9</v>
      </c>
      <c r="K41" s="231">
        <v>28</v>
      </c>
      <c r="L41" s="231">
        <v>8</v>
      </c>
      <c r="M41" s="259">
        <v>-26</v>
      </c>
      <c r="N41" s="253"/>
      <c r="O41" s="27"/>
      <c r="P41" s="27"/>
      <c r="Q41" s="27"/>
      <c r="R41" s="27"/>
      <c r="S41" s="27"/>
      <c r="T41" s="27"/>
      <c r="U41" s="27"/>
      <c r="V41" s="267"/>
    </row>
    <row r="42" spans="1:22" ht="16.5" customHeight="1" x14ac:dyDescent="0.15">
      <c r="B42" s="226" t="s">
        <v>160</v>
      </c>
      <c r="C42" s="235">
        <v>5630</v>
      </c>
      <c r="D42" s="239">
        <v>16181</v>
      </c>
      <c r="E42" s="226">
        <v>7829</v>
      </c>
      <c r="F42" s="226">
        <v>8352</v>
      </c>
      <c r="G42" s="226">
        <v>4</v>
      </c>
      <c r="H42" s="226">
        <v>23</v>
      </c>
      <c r="I42" s="226">
        <v>8</v>
      </c>
      <c r="J42" s="226">
        <v>16</v>
      </c>
      <c r="K42" s="226">
        <v>8</v>
      </c>
      <c r="L42" s="226">
        <v>7</v>
      </c>
      <c r="M42" s="235">
        <v>-10</v>
      </c>
      <c r="N42" s="228"/>
      <c r="O42" s="27"/>
      <c r="P42" s="27"/>
      <c r="Q42" s="27"/>
      <c r="R42" s="27"/>
      <c r="S42" s="27"/>
      <c r="T42" s="27"/>
      <c r="U42" s="27"/>
      <c r="V42" s="267"/>
    </row>
    <row r="43" spans="1:22" ht="16.5" customHeight="1" x14ac:dyDescent="0.15">
      <c r="B43" s="221" t="s">
        <v>104</v>
      </c>
      <c r="C43" s="233">
        <v>4710</v>
      </c>
      <c r="D43" s="240">
        <v>13693</v>
      </c>
      <c r="E43" s="231">
        <v>6587</v>
      </c>
      <c r="F43" s="231">
        <v>7106</v>
      </c>
      <c r="G43" s="231">
        <v>4</v>
      </c>
      <c r="H43" s="231">
        <v>18</v>
      </c>
      <c r="I43" s="231">
        <v>8</v>
      </c>
      <c r="J43" s="231">
        <v>5</v>
      </c>
      <c r="K43" s="231">
        <v>6</v>
      </c>
      <c r="L43" s="231">
        <v>5</v>
      </c>
      <c r="M43" s="259">
        <v>-12</v>
      </c>
      <c r="N43" s="253"/>
      <c r="O43" s="27"/>
      <c r="P43" s="27"/>
      <c r="Q43" s="27"/>
      <c r="R43" s="27"/>
      <c r="S43" s="27"/>
      <c r="T43" s="27"/>
      <c r="U43" s="27"/>
      <c r="V43" s="267"/>
    </row>
    <row r="44" spans="1:22" ht="16.5" customHeight="1" x14ac:dyDescent="0.15">
      <c r="B44" s="227" t="s">
        <v>286</v>
      </c>
      <c r="C44" s="236">
        <v>920</v>
      </c>
      <c r="D44" s="241">
        <v>2488</v>
      </c>
      <c r="E44" s="232">
        <v>1242</v>
      </c>
      <c r="F44" s="232">
        <v>1246</v>
      </c>
      <c r="G44" s="232">
        <v>0</v>
      </c>
      <c r="H44" s="232">
        <v>5</v>
      </c>
      <c r="I44" s="232">
        <v>0</v>
      </c>
      <c r="J44" s="232">
        <v>11</v>
      </c>
      <c r="K44" s="232">
        <v>2</v>
      </c>
      <c r="L44" s="232">
        <v>2</v>
      </c>
      <c r="M44" s="261">
        <v>2</v>
      </c>
      <c r="N44" s="253"/>
      <c r="O44" s="14"/>
      <c r="P44" s="14"/>
      <c r="Q44" s="14"/>
      <c r="R44" s="14"/>
      <c r="S44" s="14"/>
      <c r="T44" s="14"/>
      <c r="U44" s="14"/>
      <c r="V44" s="255"/>
    </row>
    <row r="45" spans="1:22" ht="16.5" customHeight="1" x14ac:dyDescent="0.15">
      <c r="A45" s="27"/>
      <c r="B45" s="228"/>
      <c r="C45" s="228"/>
      <c r="D45" s="228"/>
      <c r="E45" s="228"/>
      <c r="F45" s="228"/>
      <c r="G45" s="228"/>
      <c r="H45" s="228"/>
      <c r="I45" s="228"/>
      <c r="J45" s="228"/>
      <c r="K45" s="253"/>
      <c r="L45" s="229"/>
      <c r="M45" s="229"/>
      <c r="N45" s="229"/>
      <c r="O45" s="14"/>
      <c r="P45" s="14"/>
      <c r="Q45" s="14"/>
      <c r="R45" s="14"/>
      <c r="S45" s="14"/>
      <c r="T45" s="14"/>
      <c r="U45" s="14"/>
      <c r="V45" s="255"/>
    </row>
    <row r="46" spans="1:22" ht="15" customHeight="1" x14ac:dyDescent="0.15">
      <c r="A46" s="14"/>
      <c r="B46" s="2"/>
      <c r="C46" s="229"/>
      <c r="D46" s="229"/>
      <c r="E46" s="229"/>
      <c r="F46" s="229"/>
      <c r="G46" s="229"/>
      <c r="H46" s="229"/>
      <c r="I46" s="229"/>
      <c r="J46" s="229"/>
      <c r="K46" s="254"/>
      <c r="L46" s="229"/>
      <c r="M46" s="229"/>
      <c r="N46" s="229"/>
      <c r="O46" s="14"/>
      <c r="P46" s="14"/>
      <c r="Q46" s="14"/>
      <c r="R46" s="14"/>
      <c r="S46" s="14"/>
      <c r="T46" s="14"/>
      <c r="U46" s="14"/>
      <c r="V46" s="255"/>
    </row>
    <row r="47" spans="1:22" ht="15" customHeight="1" x14ac:dyDescent="0.15">
      <c r="A47" s="14"/>
      <c r="B47" s="229"/>
      <c r="C47" s="229"/>
      <c r="D47" s="229"/>
      <c r="E47" s="229"/>
      <c r="F47" s="229"/>
      <c r="G47" s="229"/>
      <c r="H47" s="229"/>
      <c r="I47" s="229"/>
      <c r="J47" s="229"/>
      <c r="K47" s="254"/>
      <c r="L47" s="229"/>
      <c r="M47" s="229"/>
      <c r="N47" s="229"/>
      <c r="O47" s="14"/>
      <c r="P47" s="14"/>
      <c r="Q47" s="14"/>
      <c r="R47" s="14"/>
      <c r="S47" s="14"/>
      <c r="T47" s="14"/>
      <c r="U47" s="14"/>
      <c r="V47" s="255"/>
    </row>
    <row r="48" spans="1:22" ht="13.5" customHeight="1" x14ac:dyDescent="0.15">
      <c r="A48" s="14"/>
      <c r="B48" s="229"/>
      <c r="C48" s="229"/>
      <c r="D48" s="229"/>
      <c r="E48" s="229"/>
      <c r="F48" s="229"/>
      <c r="G48" s="229"/>
      <c r="H48" s="229"/>
      <c r="I48" s="229"/>
      <c r="J48" s="229"/>
      <c r="K48" s="254"/>
      <c r="L48" s="229"/>
      <c r="M48" s="229"/>
      <c r="N48" s="229"/>
      <c r="O48" s="14"/>
      <c r="P48" s="14"/>
      <c r="Q48" s="14"/>
      <c r="R48" s="14"/>
      <c r="S48" s="14"/>
      <c r="T48" s="14"/>
      <c r="U48" s="14"/>
      <c r="V48" s="255"/>
    </row>
    <row r="49" spans="1:22" ht="2.1" customHeight="1" x14ac:dyDescent="0.1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255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255"/>
    </row>
    <row r="50" spans="1:22" ht="13.5" customHeight="1" x14ac:dyDescent="0.1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255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255"/>
    </row>
    <row r="51" spans="1:22" ht="12" customHeight="1" x14ac:dyDescent="0.1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255"/>
      <c r="L51" s="14"/>
      <c r="M51" s="215"/>
      <c r="N51" s="215"/>
      <c r="O51" s="215"/>
      <c r="P51" s="215"/>
      <c r="Q51" s="215"/>
      <c r="R51" s="215"/>
      <c r="S51" s="215"/>
      <c r="T51" s="215"/>
      <c r="U51" s="215"/>
      <c r="V51" s="256"/>
    </row>
    <row r="52" spans="1:22" ht="12" customHeight="1" x14ac:dyDescent="0.1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255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255"/>
    </row>
    <row r="53" spans="1:22" ht="12" customHeight="1" x14ac:dyDescent="0.1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255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255"/>
    </row>
    <row r="54" spans="1:22" ht="12" customHeight="1" x14ac:dyDescent="0.1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255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255"/>
    </row>
    <row r="55" spans="1:22" ht="12" customHeight="1" x14ac:dyDescent="0.1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255"/>
      <c r="L55" s="14"/>
      <c r="M55" s="215"/>
      <c r="N55" s="215"/>
      <c r="O55" s="215"/>
      <c r="P55" s="215"/>
      <c r="Q55" s="215"/>
      <c r="R55" s="215"/>
      <c r="S55" s="215"/>
      <c r="T55" s="215"/>
      <c r="U55" s="215"/>
      <c r="V55" s="256"/>
    </row>
    <row r="56" spans="1:22" ht="12" customHeight="1" x14ac:dyDescent="0.1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255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255"/>
    </row>
    <row r="57" spans="1:22" ht="12" customHeight="1" x14ac:dyDescent="0.1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255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255"/>
    </row>
    <row r="58" spans="1:22" ht="12" customHeight="1" x14ac:dyDescent="0.1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255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255"/>
    </row>
    <row r="59" spans="1:22" ht="12" customHeight="1" x14ac:dyDescent="0.1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255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255"/>
    </row>
    <row r="60" spans="1:22" ht="12" customHeight="1" x14ac:dyDescent="0.1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255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255"/>
    </row>
    <row r="61" spans="1:22" s="212" customFormat="1" ht="12" customHeight="1" x14ac:dyDescent="0.15">
      <c r="A61" s="215"/>
      <c r="B61" s="215"/>
      <c r="C61" s="215"/>
      <c r="D61" s="215"/>
      <c r="E61" s="215"/>
      <c r="F61" s="215"/>
      <c r="G61" s="215"/>
      <c r="H61" s="215"/>
      <c r="I61" s="215"/>
      <c r="J61" s="215"/>
      <c r="K61" s="256"/>
      <c r="L61" s="215"/>
      <c r="M61" s="14"/>
      <c r="N61" s="14"/>
      <c r="O61" s="14"/>
      <c r="P61" s="14"/>
      <c r="Q61" s="14"/>
      <c r="R61" s="14"/>
      <c r="S61" s="14"/>
      <c r="T61" s="14"/>
      <c r="U61" s="14"/>
      <c r="V61" s="255"/>
    </row>
    <row r="62" spans="1:22" ht="12" customHeight="1" x14ac:dyDescent="0.1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255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255"/>
    </row>
    <row r="63" spans="1:22" ht="12" customHeight="1" x14ac:dyDescent="0.1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255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255"/>
    </row>
  </sheetData>
  <mergeCells count="6">
    <mergeCell ref="J2:M2"/>
    <mergeCell ref="M9:M10"/>
    <mergeCell ref="B9:B10"/>
    <mergeCell ref="C9:C10"/>
    <mergeCell ref="G9:G10"/>
    <mergeCell ref="H9:H10"/>
  </mergeCells>
  <phoneticPr fontId="6"/>
  <printOptions horizontalCentered="1" verticalCentered="1"/>
  <pageMargins left="0.39370078740157483" right="0.39370078740157483" top="0.59055118110236227" bottom="0.39370078740157483" header="0.23622047244094491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D28" zoomScale="120" zoomScaleSheetLayoutView="120" workbookViewId="0">
      <selection activeCell="D42" sqref="D42"/>
    </sheetView>
  </sheetViews>
  <sheetFormatPr defaultRowHeight="13.5" x14ac:dyDescent="0.15"/>
  <cols>
    <col min="1" max="1" width="7.375" style="40" customWidth="1"/>
    <col min="2" max="3" width="10" style="40" customWidth="1"/>
    <col min="4" max="4" width="9.75" style="40" customWidth="1"/>
    <col min="5" max="5" width="5.625" style="40" customWidth="1"/>
    <col min="6" max="6" width="9" style="40" customWidth="1"/>
    <col min="7" max="16384" width="9" style="40"/>
  </cols>
  <sheetData>
    <row r="1" spans="1:5" x14ac:dyDescent="0.15">
      <c r="A1" s="423" t="s">
        <v>201</v>
      </c>
      <c r="B1" s="424"/>
      <c r="C1" s="422"/>
      <c r="E1" s="40" t="s">
        <v>103</v>
      </c>
    </row>
    <row r="2" spans="1:5" ht="36" x14ac:dyDescent="0.15">
      <c r="A2" s="270"/>
      <c r="B2" s="275" t="s">
        <v>354</v>
      </c>
      <c r="C2" s="281" t="s">
        <v>355</v>
      </c>
    </row>
    <row r="3" spans="1:5" ht="27" x14ac:dyDescent="0.15">
      <c r="A3" s="271" t="s">
        <v>381</v>
      </c>
      <c r="B3" s="276">
        <v>979.76499999999999</v>
      </c>
      <c r="C3" s="282">
        <v>-1.49</v>
      </c>
    </row>
    <row r="4" spans="1:5" x14ac:dyDescent="0.15">
      <c r="A4" s="272"/>
      <c r="B4" s="276">
        <v>978.75400000000002</v>
      </c>
      <c r="C4" s="282">
        <v>-1.5</v>
      </c>
    </row>
    <row r="5" spans="1:5" ht="27" x14ac:dyDescent="0.15">
      <c r="A5" s="271" t="s">
        <v>289</v>
      </c>
      <c r="B5" s="277">
        <v>977.67499999999995</v>
      </c>
      <c r="C5" s="283">
        <v>-1.49</v>
      </c>
    </row>
    <row r="6" spans="1:5" x14ac:dyDescent="0.15">
      <c r="A6" s="272"/>
      <c r="B6" s="277">
        <v>976.41099999999994</v>
      </c>
      <c r="C6" s="283">
        <v>-1.49</v>
      </c>
    </row>
    <row r="7" spans="1:5" x14ac:dyDescent="0.15">
      <c r="A7" s="272"/>
      <c r="B7" s="277">
        <v>975.19</v>
      </c>
      <c r="C7" s="283">
        <v>-1.48</v>
      </c>
    </row>
    <row r="8" spans="1:5" ht="27" x14ac:dyDescent="0.15">
      <c r="A8" s="271" t="s">
        <v>293</v>
      </c>
      <c r="B8" s="277">
        <v>970.702</v>
      </c>
      <c r="C8" s="283">
        <v>-1.45</v>
      </c>
    </row>
    <row r="9" spans="1:5" ht="27" x14ac:dyDescent="0.15">
      <c r="A9" s="271" t="s">
        <v>295</v>
      </c>
      <c r="B9" s="277">
        <v>970.49599999999998</v>
      </c>
      <c r="C9" s="283">
        <v>-1.46</v>
      </c>
    </row>
    <row r="10" spans="1:5" x14ac:dyDescent="0.15">
      <c r="A10" s="272"/>
      <c r="B10" s="277">
        <v>969.46199999999999</v>
      </c>
      <c r="C10" s="283">
        <v>-1.47</v>
      </c>
    </row>
    <row r="11" spans="1:5" ht="27" x14ac:dyDescent="0.15">
      <c r="A11" s="271" t="s">
        <v>291</v>
      </c>
      <c r="B11" s="277">
        <v>968.58</v>
      </c>
      <c r="C11" s="283">
        <v>-1.47</v>
      </c>
    </row>
    <row r="12" spans="1:5" x14ac:dyDescent="0.15">
      <c r="A12" s="272"/>
      <c r="B12" s="277">
        <v>967.74</v>
      </c>
      <c r="C12" s="283">
        <v>-1.48</v>
      </c>
    </row>
    <row r="13" spans="1:5" x14ac:dyDescent="0.15">
      <c r="A13" s="272"/>
      <c r="B13" s="277">
        <v>966.96400000000006</v>
      </c>
      <c r="C13" s="283">
        <v>-1.5</v>
      </c>
    </row>
    <row r="14" spans="1:5" ht="27" x14ac:dyDescent="0.15">
      <c r="A14" s="271" t="s">
        <v>292</v>
      </c>
      <c r="B14" s="277">
        <v>965.92700000000002</v>
      </c>
      <c r="C14" s="283">
        <v>-1.5</v>
      </c>
    </row>
    <row r="15" spans="1:5" x14ac:dyDescent="0.15">
      <c r="A15" s="271"/>
      <c r="B15" s="277">
        <v>964.93200000000002</v>
      </c>
      <c r="C15" s="283">
        <v>-1.51</v>
      </c>
    </row>
    <row r="16" spans="1:5" x14ac:dyDescent="0.15">
      <c r="A16" s="272"/>
      <c r="B16" s="277">
        <v>963.93600000000004</v>
      </c>
      <c r="C16" s="283">
        <v>-1.51</v>
      </c>
    </row>
    <row r="17" spans="1:6" ht="27" x14ac:dyDescent="0.15">
      <c r="A17" s="271" t="s">
        <v>290</v>
      </c>
      <c r="B17" s="277">
        <v>962.78499999999997</v>
      </c>
      <c r="C17" s="283">
        <v>-1.52</v>
      </c>
    </row>
    <row r="18" spans="1:6" x14ac:dyDescent="0.15">
      <c r="A18" s="272"/>
      <c r="B18" s="277">
        <v>961.50400000000002</v>
      </c>
      <c r="C18" s="283">
        <v>-1.53</v>
      </c>
    </row>
    <row r="19" spans="1:6" x14ac:dyDescent="0.15">
      <c r="A19" s="272"/>
      <c r="B19" s="277">
        <v>960.27099999999996</v>
      </c>
      <c r="C19" s="283">
        <v>-1.53</v>
      </c>
    </row>
    <row r="20" spans="1:6" ht="27" x14ac:dyDescent="0.15">
      <c r="A20" s="271" t="s">
        <v>294</v>
      </c>
      <c r="B20" s="277">
        <v>956.346</v>
      </c>
      <c r="C20" s="283">
        <v>-1.48</v>
      </c>
    </row>
    <row r="21" spans="1:6" x14ac:dyDescent="0.15">
      <c r="A21" s="272"/>
      <c r="B21" s="277">
        <v>956.09299999999996</v>
      </c>
      <c r="C21" s="283">
        <v>-1.48</v>
      </c>
    </row>
    <row r="22" spans="1:6" x14ac:dyDescent="0.15">
      <c r="A22" s="272"/>
      <c r="B22" s="277">
        <v>955.21100000000001</v>
      </c>
      <c r="C22" s="283">
        <v>-1.47</v>
      </c>
    </row>
    <row r="23" spans="1:6" ht="27" x14ac:dyDescent="0.15">
      <c r="A23" s="271" t="s">
        <v>291</v>
      </c>
      <c r="B23" s="277">
        <v>954.42499999999995</v>
      </c>
      <c r="C23" s="283">
        <v>-1.46</v>
      </c>
    </row>
    <row r="24" spans="1:6" x14ac:dyDescent="0.15">
      <c r="A24" s="273"/>
      <c r="B24" s="277">
        <v>953.58199999999999</v>
      </c>
      <c r="C24" s="283">
        <v>-1.46</v>
      </c>
    </row>
    <row r="25" spans="1:6" x14ac:dyDescent="0.15">
      <c r="A25" s="273"/>
      <c r="B25" s="277">
        <v>952.84199999999998</v>
      </c>
      <c r="C25" s="283">
        <v>-1.46</v>
      </c>
    </row>
    <row r="26" spans="1:6" ht="27" x14ac:dyDescent="0.15">
      <c r="A26" s="378" t="s">
        <v>292</v>
      </c>
      <c r="B26" s="278">
        <f>'Ｐ4～5'!B7/1000</f>
        <v>952.005</v>
      </c>
      <c r="C26" s="284">
        <f>ROUND('Ｐ2'!G55,2)</f>
        <v>-1.44</v>
      </c>
      <c r="E26" s="293"/>
    </row>
    <row r="29" spans="1:6" x14ac:dyDescent="0.15">
      <c r="A29" s="40" t="s">
        <v>202</v>
      </c>
      <c r="F29" s="40" t="s">
        <v>97</v>
      </c>
    </row>
    <row r="30" spans="1:6" s="269" customFormat="1" ht="42" customHeight="1" x14ac:dyDescent="0.15">
      <c r="A30" s="270"/>
      <c r="B30" s="279" t="s">
        <v>23</v>
      </c>
      <c r="C30" s="285" t="s">
        <v>12</v>
      </c>
      <c r="D30" s="289" t="s">
        <v>4</v>
      </c>
    </row>
    <row r="31" spans="1:6" s="269" customFormat="1" ht="27" x14ac:dyDescent="0.15">
      <c r="A31" s="274" t="s">
        <v>382</v>
      </c>
      <c r="B31" s="280">
        <v>-957</v>
      </c>
      <c r="C31" s="286">
        <v>-38</v>
      </c>
      <c r="D31" s="290">
        <v>-995</v>
      </c>
    </row>
    <row r="32" spans="1:6" s="269" customFormat="1" ht="27" x14ac:dyDescent="0.15">
      <c r="A32" s="274" t="s">
        <v>296</v>
      </c>
      <c r="B32" s="277">
        <v>-1052</v>
      </c>
      <c r="C32" s="287">
        <v>56</v>
      </c>
      <c r="D32" s="291">
        <v>-996</v>
      </c>
    </row>
    <row r="33" spans="1:4" s="269" customFormat="1" ht="27" x14ac:dyDescent="0.15">
      <c r="A33" s="274" t="s">
        <v>297</v>
      </c>
      <c r="B33" s="277">
        <v>-1048</v>
      </c>
      <c r="C33" s="287">
        <v>-103</v>
      </c>
      <c r="D33" s="291">
        <v>-1151</v>
      </c>
    </row>
    <row r="34" spans="1:4" s="269" customFormat="1" ht="27" x14ac:dyDescent="0.15">
      <c r="A34" s="274" t="s">
        <v>290</v>
      </c>
      <c r="B34" s="277">
        <v>-1149</v>
      </c>
      <c r="C34" s="287">
        <v>-132</v>
      </c>
      <c r="D34" s="291">
        <v>-1281</v>
      </c>
    </row>
    <row r="35" spans="1:4" s="269" customFormat="1" ht="27" x14ac:dyDescent="0.15">
      <c r="A35" s="274" t="s">
        <v>298</v>
      </c>
      <c r="B35" s="277">
        <v>-904</v>
      </c>
      <c r="C35" s="287">
        <v>-329</v>
      </c>
      <c r="D35" s="291">
        <v>-1233</v>
      </c>
    </row>
    <row r="36" spans="1:4" s="269" customFormat="1" ht="27" x14ac:dyDescent="0.15">
      <c r="A36" s="274" t="s">
        <v>299</v>
      </c>
      <c r="B36" s="277">
        <v>-973</v>
      </c>
      <c r="C36" s="287">
        <v>-2952</v>
      </c>
      <c r="D36" s="291">
        <v>-3925</v>
      </c>
    </row>
    <row r="37" spans="1:4" s="269" customFormat="1" ht="27" x14ac:dyDescent="0.15">
      <c r="A37" s="274" t="s">
        <v>293</v>
      </c>
      <c r="B37" s="277">
        <v>-868</v>
      </c>
      <c r="C37" s="287">
        <v>615</v>
      </c>
      <c r="D37" s="291">
        <v>-253</v>
      </c>
    </row>
    <row r="38" spans="1:4" s="269" customFormat="1" ht="27" x14ac:dyDescent="0.15">
      <c r="A38" s="274" t="s">
        <v>301</v>
      </c>
      <c r="B38" s="277">
        <v>-877</v>
      </c>
      <c r="C38" s="287">
        <v>-5</v>
      </c>
      <c r="D38" s="291">
        <v>-882</v>
      </c>
    </row>
    <row r="39" spans="1:4" s="269" customFormat="1" ht="27" x14ac:dyDescent="0.15">
      <c r="A39" s="274" t="s">
        <v>304</v>
      </c>
      <c r="B39" s="277">
        <v>-754</v>
      </c>
      <c r="C39" s="287">
        <v>-32</v>
      </c>
      <c r="D39" s="291">
        <v>-786</v>
      </c>
    </row>
    <row r="40" spans="1:4" s="269" customFormat="1" ht="27" x14ac:dyDescent="0.15">
      <c r="A40" s="274" t="s">
        <v>291</v>
      </c>
      <c r="B40" s="277">
        <v>-817</v>
      </c>
      <c r="C40" s="287">
        <v>-26</v>
      </c>
      <c r="D40" s="291">
        <v>-843</v>
      </c>
    </row>
    <row r="41" spans="1:4" s="269" customFormat="1" ht="27" x14ac:dyDescent="0.15">
      <c r="A41" s="274" t="s">
        <v>363</v>
      </c>
      <c r="B41" s="277">
        <v>-826</v>
      </c>
      <c r="C41" s="287">
        <v>86</v>
      </c>
      <c r="D41" s="291">
        <v>-740</v>
      </c>
    </row>
    <row r="42" spans="1:4" s="269" customFormat="1" ht="27" x14ac:dyDescent="0.15">
      <c r="A42" s="379" t="s">
        <v>383</v>
      </c>
      <c r="B42" s="278">
        <f>'Ｐ4～5'!N7</f>
        <v>-787</v>
      </c>
      <c r="C42" s="288">
        <f>'Ｐ4～5'!AA7</f>
        <v>-50</v>
      </c>
      <c r="D42" s="292">
        <f>B42+C42</f>
        <v>-837</v>
      </c>
    </row>
  </sheetData>
  <phoneticPr fontId="6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2021-04-18T23:55:37Z</cp:lastPrinted>
  <dcterms:created xsi:type="dcterms:W3CDTF">1999-11-22T06:59:10Z</dcterms:created>
  <dcterms:modified xsi:type="dcterms:W3CDTF">2021-04-19T00:00:03Z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3.0.4.0</vt:lpwstr>
      <vt:lpwstr>3.1.2.0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2020-03-24T00:35:02Z</vt:filetime>
  </property>
</Properties>
</file>